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gbu-p\Desktop\2022\ГЗ 2022\"/>
    </mc:Choice>
  </mc:AlternateContent>
  <xr:revisionPtr revIDLastSave="0" documentId="13_ncr:1_{4B87CE4A-157B-4E54-909D-8F1669F89274}" xr6:coauthVersionLast="45" xr6:coauthVersionMax="45" xr10:uidLastSave="{00000000-0000-0000-0000-000000000000}"/>
  <bookViews>
    <workbookView xWindow="-120" yWindow="-120" windowWidth="29040" windowHeight="15840" firstSheet="49" activeTab="61" xr2:uid="{00000000-000D-0000-FFFF-FFFF00000000}"/>
  </bookViews>
  <sheets>
    <sheet name="1 кат" sheetId="60" r:id="rId1"/>
    <sheet name="Лист4" sheetId="59" r:id="rId2"/>
    <sheet name="Лист2" sheetId="58" r:id="rId3"/>
    <sheet name="Лист1" sheetId="57" r:id="rId4"/>
    <sheet name="2 кат" sheetId="6" r:id="rId5"/>
    <sheet name="Лист3" sheetId="7" r:id="rId6"/>
    <sheet name="Лист5" sheetId="8" r:id="rId7"/>
    <sheet name="Лист6" sheetId="9" r:id="rId8"/>
    <sheet name="3 кат" sheetId="10" r:id="rId9"/>
    <sheet name="Лист8" sheetId="11" r:id="rId10"/>
    <sheet name="Лист9" sheetId="12" r:id="rId11"/>
    <sheet name="Лист10" sheetId="13" r:id="rId12"/>
    <sheet name="6 кат" sheetId="76" r:id="rId13"/>
    <sheet name="Лист33" sheetId="77" r:id="rId14"/>
    <sheet name="Лист37" sheetId="78" r:id="rId15"/>
    <sheet name="Лист38" sheetId="79" r:id="rId16"/>
    <sheet name="5 кат" sheetId="64" r:id="rId17"/>
    <sheet name="Лист16" sheetId="63" r:id="rId18"/>
    <sheet name="Лист15" sheetId="62" r:id="rId19"/>
    <sheet name="Лист14" sheetId="61" r:id="rId20"/>
    <sheet name="9 кат" sheetId="80" r:id="rId21"/>
    <sheet name="Лист39" sheetId="81" r:id="rId22"/>
    <sheet name="Лист40" sheetId="82" r:id="rId23"/>
    <sheet name="Лист41" sheetId="83" r:id="rId24"/>
    <sheet name="НьюДж" sheetId="24" r:id="rId25"/>
    <sheet name="Лист22" sheetId="25" r:id="rId26"/>
    <sheet name="Лист23" sheetId="26" r:id="rId27"/>
    <sheet name="Лист24" sheetId="27" r:id="rId28"/>
    <sheet name="Шумка" sheetId="72" r:id="rId29"/>
    <sheet name="Лист27" sheetId="73" r:id="rId30"/>
    <sheet name="Лист28" sheetId="74" r:id="rId31"/>
    <sheet name="Лист29" sheetId="75" r:id="rId32"/>
    <sheet name="Барьерка" sheetId="32" r:id="rId33"/>
    <sheet name="Лист30" sheetId="33" r:id="rId34"/>
    <sheet name="Лист31" sheetId="34" r:id="rId35"/>
    <sheet name="Лист32" sheetId="35" r:id="rId36"/>
    <sheet name="Дор знаки" sheetId="36" r:id="rId37"/>
    <sheet name="Лист34" sheetId="37" r:id="rId38"/>
    <sheet name="Лист35" sheetId="38" r:id="rId39"/>
    <sheet name="Лист36" sheetId="39" r:id="rId40"/>
    <sheet name="Указат" sheetId="44" r:id="rId41"/>
    <sheet name="Лист42" sheetId="45" r:id="rId42"/>
    <sheet name="Лист43" sheetId="46" r:id="rId43"/>
    <sheet name="Лист44" sheetId="47" r:id="rId44"/>
    <sheet name="Буф" sheetId="48" r:id="rId45"/>
    <sheet name="Лист46" sheetId="49" r:id="rId46"/>
    <sheet name="Лист47" sheetId="50" r:id="rId47"/>
    <sheet name="Лист48" sheetId="51" r:id="rId48"/>
    <sheet name="Щиты" sheetId="53" r:id="rId49"/>
    <sheet name="Лист11" sheetId="54" r:id="rId50"/>
    <sheet name="Лист12" sheetId="55" r:id="rId51"/>
    <sheet name="Лист13" sheetId="56" r:id="rId52"/>
    <sheet name="Знаки" sheetId="65" r:id="rId53"/>
    <sheet name="Лист17" sheetId="66" r:id="rId54"/>
    <sheet name="Лист18" sheetId="67" r:id="rId55"/>
    <sheet name="Лист19" sheetId="68" r:id="rId56"/>
    <sheet name="Приют содер" sheetId="69" r:id="rId57"/>
    <sheet name="Лист7" sheetId="84" r:id="rId58"/>
    <sheet name="Лист21" sheetId="70" r:id="rId59"/>
    <sheet name="Лист25" sheetId="71" r:id="rId60"/>
    <sheet name="отлов" sheetId="85" r:id="rId61"/>
    <sheet name="Лист26" sheetId="86" r:id="rId62"/>
    <sheet name="Лист45" sheetId="87" r:id="rId63"/>
    <sheet name="Лист49" sheetId="88" r:id="rId64"/>
    <sheet name="Памятники (56)" sheetId="89" r:id="rId65"/>
    <sheet name="Лист51" sheetId="90" r:id="rId66"/>
    <sheet name="Лист52" sheetId="91" r:id="rId67"/>
    <sheet name="Лист53" sheetId="92" r:id="rId68"/>
    <sheet name="Памятники (6)" sheetId="94" r:id="rId69"/>
    <sheet name="Лист59" sheetId="98" r:id="rId70"/>
    <sheet name="Лист60" sheetId="99" r:id="rId71"/>
    <sheet name=" Лист 62" sheetId="100" r:id="rId72"/>
    <sheet name="БРТС" sheetId="102" r:id="rId73"/>
    <sheet name="Лист64" sheetId="103" r:id="rId74"/>
    <sheet name="Лист65" sheetId="104" r:id="rId75"/>
    <sheet name="Лист66" sheetId="105" r:id="rId76"/>
    <sheet name="ООПТ" sheetId="106" r:id="rId77"/>
    <sheet name="Лист68" sheetId="107" r:id="rId78"/>
    <sheet name="Лист69" sheetId="108" r:id="rId79"/>
    <sheet name="Лист70" sheetId="109" r:id="rId80"/>
    <sheet name="ЖИД РЕАГ" sheetId="110" r:id="rId81"/>
    <sheet name="Лист72" sheetId="111" r:id="rId82"/>
    <sheet name="Лист73" sheetId="112" r:id="rId83"/>
    <sheet name="Лист74" sheetId="113" r:id="rId84"/>
    <sheet name="Твер реаг" sheetId="117" r:id="rId85"/>
    <sheet name="Лист79" sheetId="118" r:id="rId86"/>
    <sheet name="Лист80" sheetId="119" r:id="rId87"/>
    <sheet name="Лист81" sheetId="120" r:id="rId88"/>
  </sheets>
  <definedNames>
    <definedName name="_xlnm._FilterDatabase" localSheetId="41" hidden="1">Лист42!$M$13:$P$13</definedName>
    <definedName name="_xlnm._FilterDatabase" localSheetId="45" hidden="1">Лист46!$A$1:$S$14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3" i="80" l="1"/>
  <c r="O7" i="67"/>
  <c r="R7" i="67" s="1"/>
  <c r="S7" i="67" s="1"/>
  <c r="Q7" i="67"/>
  <c r="P7" i="67"/>
  <c r="N7" i="67"/>
  <c r="M7" i="67"/>
  <c r="L7" i="67"/>
  <c r="K7" i="67"/>
  <c r="I7" i="67"/>
  <c r="H7" i="67"/>
  <c r="G7" i="67"/>
  <c r="E7" i="67"/>
  <c r="D7" i="67"/>
  <c r="C7" i="67"/>
  <c r="G13" i="106" l="1"/>
  <c r="G13" i="117" l="1"/>
  <c r="R7" i="119"/>
  <c r="N7" i="119"/>
  <c r="J7" i="119"/>
  <c r="F7" i="119"/>
  <c r="R7" i="118"/>
  <c r="N7" i="118"/>
  <c r="J7" i="118"/>
  <c r="F7" i="118"/>
  <c r="G13" i="110"/>
  <c r="R7" i="112"/>
  <c r="N7" i="112"/>
  <c r="J7" i="112"/>
  <c r="F7" i="112"/>
  <c r="S7" i="112" s="1"/>
  <c r="R7" i="111"/>
  <c r="N7" i="111"/>
  <c r="J7" i="111"/>
  <c r="F7" i="111"/>
  <c r="R7" i="108"/>
  <c r="N7" i="108"/>
  <c r="J7" i="108"/>
  <c r="F7" i="108"/>
  <c r="R7" i="107"/>
  <c r="N7" i="107"/>
  <c r="J7" i="107"/>
  <c r="F7" i="107"/>
  <c r="G13" i="102"/>
  <c r="R7" i="103"/>
  <c r="J7" i="103"/>
  <c r="R7" i="90"/>
  <c r="O7" i="90"/>
  <c r="N7" i="90"/>
  <c r="R7" i="104"/>
  <c r="N7" i="104"/>
  <c r="J7" i="104"/>
  <c r="F7" i="104"/>
  <c r="S7" i="104" s="1"/>
  <c r="N7" i="103"/>
  <c r="F7" i="103"/>
  <c r="F7" i="98"/>
  <c r="J7" i="98"/>
  <c r="N7" i="98"/>
  <c r="S7" i="98"/>
  <c r="K13" i="98"/>
  <c r="G13" i="94"/>
  <c r="R7" i="99"/>
  <c r="N7" i="99"/>
  <c r="J7" i="99"/>
  <c r="F7" i="99"/>
  <c r="R7" i="91"/>
  <c r="N7" i="91"/>
  <c r="J7" i="91"/>
  <c r="F7" i="91"/>
  <c r="J7" i="90"/>
  <c r="F7" i="90"/>
  <c r="S7" i="90" s="1"/>
  <c r="K13" i="90" s="1"/>
  <c r="G13" i="85"/>
  <c r="Q7" i="87"/>
  <c r="P7" i="87"/>
  <c r="O7" i="87"/>
  <c r="M7" i="87"/>
  <c r="L7" i="87"/>
  <c r="K7" i="87"/>
  <c r="N7" i="87" s="1"/>
  <c r="I7" i="87"/>
  <c r="H7" i="87"/>
  <c r="G7" i="87"/>
  <c r="J7" i="87" s="1"/>
  <c r="E7" i="87"/>
  <c r="D7" i="87"/>
  <c r="C7" i="87"/>
  <c r="R7" i="86"/>
  <c r="N7" i="86"/>
  <c r="J7" i="86"/>
  <c r="F7" i="86"/>
  <c r="G13" i="69"/>
  <c r="Q7" i="70"/>
  <c r="P7" i="70"/>
  <c r="R7" i="70" s="1"/>
  <c r="O7" i="70"/>
  <c r="M7" i="70"/>
  <c r="L7" i="70"/>
  <c r="K7" i="70"/>
  <c r="I7" i="70"/>
  <c r="H7" i="70"/>
  <c r="G7" i="70"/>
  <c r="E7" i="70"/>
  <c r="D7" i="70"/>
  <c r="C7" i="70"/>
  <c r="F7" i="70" s="1"/>
  <c r="N7" i="70"/>
  <c r="R7" i="84"/>
  <c r="N7" i="84"/>
  <c r="J7" i="84"/>
  <c r="S7" i="84" s="1"/>
  <c r="K13" i="84" s="1"/>
  <c r="F7" i="84"/>
  <c r="J7" i="67"/>
  <c r="F7" i="67"/>
  <c r="A7" i="66"/>
  <c r="A13" i="66" s="1"/>
  <c r="A7" i="67" s="1"/>
  <c r="A9" i="68" s="1"/>
  <c r="R7" i="66"/>
  <c r="N7" i="66"/>
  <c r="J7" i="66"/>
  <c r="F7" i="66"/>
  <c r="G13" i="53"/>
  <c r="Q7" i="55"/>
  <c r="P7" i="55"/>
  <c r="R7" i="55" s="1"/>
  <c r="O7" i="55"/>
  <c r="M7" i="55"/>
  <c r="L7" i="55"/>
  <c r="K7" i="55"/>
  <c r="N7" i="55" s="1"/>
  <c r="I7" i="55"/>
  <c r="H7" i="55"/>
  <c r="G7" i="55"/>
  <c r="J7" i="55" s="1"/>
  <c r="E7" i="55"/>
  <c r="D7" i="55"/>
  <c r="F7" i="55" s="1"/>
  <c r="C7" i="55"/>
  <c r="R7" i="54"/>
  <c r="S7" i="54" s="1"/>
  <c r="K13" i="54" s="1"/>
  <c r="N7" i="54"/>
  <c r="J7" i="54"/>
  <c r="F7" i="54"/>
  <c r="S7" i="119" l="1"/>
  <c r="S7" i="118"/>
  <c r="K13" i="118" s="1"/>
  <c r="S7" i="111"/>
  <c r="K13" i="111" s="1"/>
  <c r="S7" i="108"/>
  <c r="S7" i="107"/>
  <c r="K13" i="107" s="1"/>
  <c r="R7" i="87"/>
  <c r="G13" i="89"/>
  <c r="S7" i="103"/>
  <c r="K13" i="103" s="1"/>
  <c r="S7" i="99"/>
  <c r="S7" i="91"/>
  <c r="F7" i="87"/>
  <c r="S7" i="87" s="1"/>
  <c r="S7" i="86"/>
  <c r="K13" i="86" s="1"/>
  <c r="J7" i="70"/>
  <c r="S7" i="70"/>
  <c r="S7" i="66"/>
  <c r="S7" i="55"/>
  <c r="Q7" i="50"/>
  <c r="P7" i="50"/>
  <c r="O7" i="50"/>
  <c r="M7" i="50"/>
  <c r="L7" i="50"/>
  <c r="K7" i="50"/>
  <c r="I7" i="50"/>
  <c r="H7" i="50"/>
  <c r="G7" i="50"/>
  <c r="E7" i="50"/>
  <c r="D7" i="50"/>
  <c r="C7" i="50"/>
  <c r="K13" i="66" l="1"/>
  <c r="G13" i="65"/>
  <c r="Q7" i="46"/>
  <c r="P7" i="46"/>
  <c r="O7" i="46"/>
  <c r="I7" i="46"/>
  <c r="H7" i="46"/>
  <c r="G7" i="46"/>
  <c r="E7" i="46"/>
  <c r="D7" i="46"/>
  <c r="C7" i="46"/>
  <c r="Q7" i="38"/>
  <c r="P7" i="38"/>
  <c r="O7" i="38"/>
  <c r="K7" i="38"/>
  <c r="I7" i="38"/>
  <c r="H7" i="38"/>
  <c r="G7" i="38"/>
  <c r="E7" i="38"/>
  <c r="D7" i="38"/>
  <c r="C7" i="38"/>
  <c r="R7" i="37"/>
  <c r="Q7" i="34"/>
  <c r="P7" i="34"/>
  <c r="O7" i="34"/>
  <c r="M7" i="34"/>
  <c r="L7" i="34"/>
  <c r="K7" i="34"/>
  <c r="I7" i="34"/>
  <c r="H7" i="34"/>
  <c r="G7" i="34"/>
  <c r="E7" i="34"/>
  <c r="D7" i="34"/>
  <c r="C7" i="34"/>
  <c r="Q7" i="74"/>
  <c r="P7" i="74"/>
  <c r="O7" i="74"/>
  <c r="M7" i="74"/>
  <c r="L7" i="74"/>
  <c r="K7" i="74"/>
  <c r="I7" i="74"/>
  <c r="H7" i="74"/>
  <c r="G7" i="74"/>
  <c r="E7" i="74"/>
  <c r="D7" i="74"/>
  <c r="C7" i="74"/>
  <c r="Q7" i="26"/>
  <c r="P7" i="26"/>
  <c r="O7" i="26"/>
  <c r="M7" i="26"/>
  <c r="L7" i="26"/>
  <c r="K7" i="26"/>
  <c r="I7" i="26"/>
  <c r="H7" i="26"/>
  <c r="G7" i="26"/>
  <c r="E7" i="26"/>
  <c r="D7" i="26"/>
  <c r="C7" i="26"/>
  <c r="R9" i="62"/>
  <c r="Q9" i="62"/>
  <c r="P9" i="62"/>
  <c r="O9" i="62"/>
  <c r="M9" i="62"/>
  <c r="L9" i="62"/>
  <c r="K9" i="62"/>
  <c r="I9" i="62"/>
  <c r="H9" i="62"/>
  <c r="G9" i="62"/>
  <c r="E9" i="62"/>
  <c r="D9" i="62"/>
  <c r="C9" i="62"/>
  <c r="R7" i="63"/>
  <c r="Q9" i="82"/>
  <c r="P9" i="82"/>
  <c r="O9" i="82"/>
  <c r="R9" i="82" s="1"/>
  <c r="M9" i="82"/>
  <c r="L9" i="82"/>
  <c r="K9" i="82"/>
  <c r="I9" i="82"/>
  <c r="H9" i="82"/>
  <c r="G9" i="82"/>
  <c r="E9" i="82"/>
  <c r="D9" i="82"/>
  <c r="C9" i="82"/>
  <c r="M14" i="81"/>
  <c r="O14" i="81" s="1"/>
  <c r="M10" i="81"/>
  <c r="M9" i="81"/>
  <c r="R7" i="81"/>
  <c r="N7" i="81"/>
  <c r="J7" i="81"/>
  <c r="F7" i="81"/>
  <c r="I13" i="80"/>
  <c r="N9" i="82" l="1"/>
  <c r="J9" i="82"/>
  <c r="F9" i="82"/>
  <c r="S7" i="81"/>
  <c r="K14" i="81" s="1"/>
  <c r="S9" i="82"/>
  <c r="H13" i="6"/>
  <c r="I13" i="6" s="1"/>
  <c r="H13" i="76"/>
  <c r="G13" i="76"/>
  <c r="Q9" i="78"/>
  <c r="P9" i="78"/>
  <c r="O9" i="78"/>
  <c r="M9" i="78"/>
  <c r="L9" i="78"/>
  <c r="K9" i="78"/>
  <c r="I9" i="78"/>
  <c r="H9" i="78"/>
  <c r="G9" i="78"/>
  <c r="E9" i="78"/>
  <c r="D9" i="78"/>
  <c r="C9" i="78"/>
  <c r="R9" i="78" l="1"/>
  <c r="N9" i="78"/>
  <c r="J9" i="78"/>
  <c r="F9" i="78"/>
  <c r="M14" i="77"/>
  <c r="O14" i="77" s="1"/>
  <c r="M10" i="77"/>
  <c r="M9" i="77"/>
  <c r="R7" i="77"/>
  <c r="N7" i="77"/>
  <c r="J7" i="77"/>
  <c r="F7" i="77"/>
  <c r="I13" i="76"/>
  <c r="S7" i="77" l="1"/>
  <c r="K14" i="77" s="1"/>
  <c r="S9" i="78"/>
  <c r="Q9" i="12"/>
  <c r="P9" i="12"/>
  <c r="O9" i="12"/>
  <c r="M9" i="12"/>
  <c r="L9" i="12"/>
  <c r="K9" i="12"/>
  <c r="I9" i="12"/>
  <c r="H9" i="12"/>
  <c r="G9" i="12"/>
  <c r="E9" i="12"/>
  <c r="D9" i="12"/>
  <c r="C9" i="12"/>
  <c r="Q8" i="8"/>
  <c r="P8" i="8"/>
  <c r="O8" i="8"/>
  <c r="M8" i="8"/>
  <c r="L8" i="8"/>
  <c r="K8" i="8"/>
  <c r="I8" i="8"/>
  <c r="H8" i="8"/>
  <c r="G8" i="8"/>
  <c r="E8" i="8"/>
  <c r="D8" i="8"/>
  <c r="C8" i="8"/>
  <c r="Q8" i="58" l="1"/>
  <c r="P8" i="58"/>
  <c r="O8" i="58"/>
  <c r="M8" i="58"/>
  <c r="L8" i="58"/>
  <c r="K8" i="58"/>
  <c r="I8" i="58"/>
  <c r="H8" i="58"/>
  <c r="G8" i="58"/>
  <c r="E8" i="58"/>
  <c r="D8" i="58"/>
  <c r="C8" i="58"/>
  <c r="M14" i="11" l="1"/>
  <c r="H13" i="10" s="1"/>
  <c r="I13" i="10" s="1"/>
  <c r="M13" i="45"/>
  <c r="M13" i="37"/>
  <c r="M13" i="33"/>
  <c r="M14" i="25"/>
  <c r="H13" i="72"/>
  <c r="I13" i="72" s="1"/>
  <c r="M14" i="73"/>
  <c r="O14" i="73" s="1"/>
  <c r="R7" i="74" l="1"/>
  <c r="N7" i="74"/>
  <c r="J7" i="74"/>
  <c r="F7" i="74"/>
  <c r="R7" i="73"/>
  <c r="N7" i="73"/>
  <c r="J7" i="73"/>
  <c r="F7" i="73"/>
  <c r="S7" i="74" l="1"/>
  <c r="S7" i="73"/>
  <c r="K14" i="73" s="1"/>
  <c r="G13" i="72"/>
  <c r="M14" i="7" l="1"/>
  <c r="H13" i="64" l="1"/>
  <c r="M14" i="63"/>
  <c r="F7" i="63"/>
  <c r="H14" i="60" l="1"/>
  <c r="I14" i="60" s="1"/>
  <c r="M14" i="59"/>
  <c r="O14" i="59"/>
  <c r="N9" i="62"/>
  <c r="J9" i="62"/>
  <c r="F9" i="62"/>
  <c r="O14" i="63"/>
  <c r="M9" i="63"/>
  <c r="J7" i="63"/>
  <c r="I13" i="64"/>
  <c r="J8" i="58"/>
  <c r="F8" i="58"/>
  <c r="N7" i="59"/>
  <c r="F7" i="59"/>
  <c r="S9" i="62" l="1"/>
  <c r="N8" i="58"/>
  <c r="N7" i="63"/>
  <c r="M10" i="63"/>
  <c r="R8" i="58"/>
  <c r="J7" i="59"/>
  <c r="S7" i="63" l="1"/>
  <c r="G13" i="64" s="1"/>
  <c r="S8" i="58"/>
  <c r="R7" i="59"/>
  <c r="S7" i="59" s="1"/>
  <c r="K14" i="59" s="1"/>
  <c r="G14" i="60" s="1"/>
  <c r="K14" i="63" l="1"/>
  <c r="R8" i="8"/>
  <c r="N8" i="8" l="1"/>
  <c r="J8" i="8"/>
  <c r="F8" i="8"/>
  <c r="M13" i="49" l="1"/>
  <c r="O13" i="49" s="1"/>
  <c r="M7" i="46"/>
  <c r="H13" i="44"/>
  <c r="M7" i="38"/>
  <c r="H13" i="36"/>
  <c r="H13" i="48" l="1"/>
  <c r="R7" i="38"/>
  <c r="I13" i="48"/>
  <c r="L7" i="46"/>
  <c r="I13" i="44"/>
  <c r="O13" i="45"/>
  <c r="H13" i="24"/>
  <c r="I13" i="24" s="1"/>
  <c r="O14" i="11"/>
  <c r="O14" i="25" l="1"/>
  <c r="M10" i="11" l="1"/>
  <c r="M9" i="11"/>
  <c r="K9" i="7" l="1"/>
  <c r="K10" i="7"/>
  <c r="J9" i="45" l="1"/>
  <c r="K7" i="46" s="1"/>
  <c r="I13" i="36"/>
  <c r="L7" i="38" l="1"/>
  <c r="N7" i="37"/>
  <c r="O13" i="37"/>
  <c r="J10" i="7"/>
  <c r="O13" i="33" l="1"/>
  <c r="H13" i="32"/>
  <c r="I13" i="32" s="1"/>
  <c r="N7" i="7" l="1"/>
  <c r="J7" i="7"/>
  <c r="R7" i="50" l="1"/>
  <c r="N7" i="50"/>
  <c r="J7" i="50"/>
  <c r="F7" i="50"/>
  <c r="R7" i="49"/>
  <c r="N7" i="49"/>
  <c r="J7" i="49"/>
  <c r="F7" i="49"/>
  <c r="R7" i="46"/>
  <c r="N7" i="46"/>
  <c r="J7" i="46"/>
  <c r="F7" i="46"/>
  <c r="R7" i="45"/>
  <c r="N7" i="45"/>
  <c r="J7" i="45"/>
  <c r="F7" i="45"/>
  <c r="N7" i="38"/>
  <c r="J7" i="38"/>
  <c r="F7" i="38"/>
  <c r="J7" i="37"/>
  <c r="S7" i="37" s="1"/>
  <c r="F7" i="37"/>
  <c r="J7" i="34"/>
  <c r="F7" i="34"/>
  <c r="F7" i="33"/>
  <c r="R7" i="26"/>
  <c r="N7" i="26"/>
  <c r="J7" i="26"/>
  <c r="F7" i="26"/>
  <c r="R7" i="25"/>
  <c r="N7" i="25"/>
  <c r="J7" i="25"/>
  <c r="F7" i="25"/>
  <c r="R9" i="12"/>
  <c r="N9" i="12"/>
  <c r="J9" i="12"/>
  <c r="F9" i="12"/>
  <c r="R7" i="11"/>
  <c r="N7" i="11"/>
  <c r="J7" i="11"/>
  <c r="F7" i="11"/>
  <c r="R7" i="7"/>
  <c r="F7" i="7"/>
  <c r="N7" i="33" l="1"/>
  <c r="O14" i="7"/>
  <c r="R7" i="33"/>
  <c r="J7" i="33"/>
  <c r="S7" i="50"/>
  <c r="S7" i="38"/>
  <c r="S7" i="11"/>
  <c r="S7" i="7"/>
  <c r="S7" i="46"/>
  <c r="S9" i="12"/>
  <c r="S7" i="26"/>
  <c r="R7" i="34"/>
  <c r="S8" i="8"/>
  <c r="S7" i="49"/>
  <c r="K13" i="49" s="1"/>
  <c r="G13" i="48" s="1"/>
  <c r="S7" i="45"/>
  <c r="G13" i="36"/>
  <c r="S7" i="25"/>
  <c r="N7" i="34" l="1"/>
  <c r="S7" i="34" s="1"/>
  <c r="K13" i="45"/>
  <c r="G13" i="44"/>
  <c r="K14" i="25"/>
  <c r="G13" i="24"/>
  <c r="K14" i="11"/>
  <c r="G13" i="10"/>
  <c r="G13" i="6"/>
  <c r="K14" i="7"/>
  <c r="K13" i="37"/>
  <c r="S7" i="33"/>
  <c r="K13" i="33" s="1"/>
  <c r="G13" i="32" s="1"/>
</calcChain>
</file>

<file path=xl/sharedStrings.xml><?xml version="1.0" encoding="utf-8"?>
<sst xmlns="http://schemas.openxmlformats.org/spreadsheetml/2006/main" count="2304" uniqueCount="226">
  <si>
    <t xml:space="preserve">ЧАСТЬ 1. ГОСУДАРСТВЕННОЕ ЗАДАНИЕ НА ВЫПОЛНЕНИЕ ГОСУДАРСТВЕННОЙ РАБОТЫ </t>
  </si>
  <si>
    <t>Код бюджетной классификации</t>
  </si>
  <si>
    <t>Показатель, характеризующий условия (форму) выполнения государственной работы</t>
  </si>
  <si>
    <t>наименование показателя 1</t>
  </si>
  <si>
    <t>наименование показателя 2</t>
  </si>
  <si>
    <t>931-0503-01Д0508100-611</t>
  </si>
  <si>
    <t>(кв.м)</t>
  </si>
  <si>
    <t>2. Потребители государственной работы – в интересах общества</t>
  </si>
  <si>
    <t>3. Показатели, характеризующие качество и (или) объем государственной работы:</t>
  </si>
  <si>
    <t>3.1. Показатели качества государственной работы:</t>
  </si>
  <si>
    <t>Единица</t>
  </si>
  <si>
    <t>Формула</t>
  </si>
  <si>
    <t>Значения показателей качества государственной работы</t>
  </si>
  <si>
    <t>измерения</t>
  </si>
  <si>
    <t>расчета</t>
  </si>
  <si>
    <t>отчетный финансовый год</t>
  </si>
  <si>
    <t>текущий финансовый год</t>
  </si>
  <si>
    <t>очередной финансовый год</t>
  </si>
  <si>
    <t>первый год планового периода</t>
  </si>
  <si>
    <t>второй год планового периода</t>
  </si>
  <si>
    <t>Площадь территории</t>
  </si>
  <si>
    <t>Допустимые (возможные) отклонения от установленных плановых показателей качества государственной работы - 0  процентов</t>
  </si>
  <si>
    <t>Показатели, характеризующие содержание государственной работы</t>
  </si>
  <si>
    <t xml:space="preserve">3.1.1. Показатели качества государственной работы на очередной финансовый год по месяцам (кварталам) </t>
  </si>
  <si>
    <t>(заполнение таблицы осуществляется в разбивке помесячно либо поквартально, либо в целом за год по решению государственного органа города Москвы, осуществляющего функции и полномочия учредителя государственного учреждения города Москвы, о периоде представления отчетности (месяц, квартал, год).</t>
  </si>
  <si>
    <t>Значение показателей качества государственной работы (в количественном (натуральном) выражении) на очередной финансовый год</t>
  </si>
  <si>
    <t>март</t>
  </si>
  <si>
    <t>май</t>
  </si>
  <si>
    <t>июнь</t>
  </si>
  <si>
    <t>июль</t>
  </si>
  <si>
    <t>год</t>
  </si>
  <si>
    <t>3.2. Показатели объема государственной работы:</t>
  </si>
  <si>
    <t>3.2.1. Объем государственной работы по годам</t>
  </si>
  <si>
    <t>Наименование показателя</t>
  </si>
  <si>
    <t>Значение показателей объема государственной работы (в количественном (натуральном) выражении)</t>
  </si>
  <si>
    <t xml:space="preserve">Допустимые (возможные) отклонения от установленных плановых показателей качества Государственные работы –     0     процентов. </t>
  </si>
  <si>
    <t>январь</t>
  </si>
  <si>
    <t>I квартал</t>
  </si>
  <si>
    <t>апрель</t>
  </si>
  <si>
    <t>II квартал</t>
  </si>
  <si>
    <t>август</t>
  </si>
  <si>
    <t>сентябрь</t>
  </si>
  <si>
    <t>III квартал</t>
  </si>
  <si>
    <t>октябрь</t>
  </si>
  <si>
    <t>ноябрь</t>
  </si>
  <si>
    <t>декабрь</t>
  </si>
  <si>
    <t>IV квартал</t>
  </si>
  <si>
    <t>Единица измерения (в натуральном выражении)</t>
  </si>
  <si>
    <t>3.2.2. Объем государственной работы на очередной финансовый год по месяцам (кварталам)</t>
  </si>
  <si>
    <t>Значение показателей объема государственной работы (в количественном (натуральном) выражении) на очередной финансовый год</t>
  </si>
  <si>
    <t xml:space="preserve">4. Реквизиты регламента или иного документа, устанавливающего порядок выполнения государственных работ, или перечень нормативных правовых актов, регламентирующих порядок выполнения государственной работы физическим и (или) юридическим лицам: </t>
  </si>
  <si>
    <t>Постановление Правительства Москвы от 16.12.2014 № 762-ПП</t>
  </si>
  <si>
    <t>Распоряжение Департамента жилищно-коммунального хозяйства и благоустройства города Москвы от 21.11.2019г. 01—01-14-505/19  «Об утверждении регламента и технологических карт выполнения работ по комплексному содержанию объектов дорожного хозяйства в городе Москве и зимний и летний периоды»</t>
  </si>
  <si>
    <t>февраль</t>
  </si>
  <si>
    <t xml:space="preserve">Допустимые (возможные) отклонения от установленных плановых показателей качества Государственной работы –     0     процентов. </t>
  </si>
  <si>
    <t>5. Предельные цены (тарифы) на оплату государственной работы физическим и (или) юридическим лицам в случаях, если законодательством Российской Федерации предусмотрено их выполнения в пределах государственного задания на платной основе:</t>
  </si>
  <si>
    <t>5.1. Нормативный правовой акт, устанавливающий цены (тарифы), либо порядок их установления</t>
  </si>
  <si>
    <t>5.2. Орган устанавливающий цены (тарифы)</t>
  </si>
  <si>
    <t>Департамент Жилищно-коммунального хозяйства города Москвы</t>
  </si>
  <si>
    <t>5.3. Значения предельных цен (тарифов)</t>
  </si>
  <si>
    <t>Наименование работы</t>
  </si>
  <si>
    <t>Цена (тариф), единица измерения</t>
  </si>
  <si>
    <t>РАЗДЕЛ 2</t>
  </si>
  <si>
    <r>
      <t>Наименование государственной работы:</t>
    </r>
    <r>
      <rPr>
        <sz val="11"/>
        <rFont val="Calibri"/>
        <family val="2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Комплексное содержание объектов дорожного хозяйства 2 категории </t>
    </r>
    <r>
      <rPr>
        <sz val="12"/>
        <color rgb="FF000000"/>
        <rFont val="Times New Roman"/>
        <family val="1"/>
        <charset val="204"/>
      </rPr>
      <t xml:space="preserve"> </t>
    </r>
  </si>
  <si>
    <t>000001050297112931</t>
  </si>
  <si>
    <t>Комплексное содержание объектов дорожного хозяйства 2 категории</t>
  </si>
  <si>
    <r>
      <t>Наименование государственной работы:</t>
    </r>
    <r>
      <rPr>
        <sz val="11"/>
        <rFont val="Calibri"/>
        <family val="2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Комплексное содержание объектов дорожного хозяйства 3 категории </t>
    </r>
    <r>
      <rPr>
        <sz val="12"/>
        <color rgb="FF000000"/>
        <rFont val="Times New Roman"/>
        <family val="1"/>
        <charset val="204"/>
      </rPr>
      <t xml:space="preserve"> </t>
    </r>
  </si>
  <si>
    <t>000001050298112931</t>
  </si>
  <si>
    <t>Комплексное содержание объектов дорожного хозяйства 3 категории</t>
  </si>
  <si>
    <t>РАЗДЕЛ 3</t>
  </si>
  <si>
    <r>
      <t>Наименование государственной работы:</t>
    </r>
    <r>
      <rPr>
        <sz val="11"/>
        <rFont val="Calibri"/>
        <family val="2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>Уборка стенки "Нью-Джерси"</t>
    </r>
  </si>
  <si>
    <t>000001050039112931</t>
  </si>
  <si>
    <t xml:space="preserve"> Уборка стенки "Нью-Джерси"</t>
  </si>
  <si>
    <t>(п.м)</t>
  </si>
  <si>
    <t>Протяженность стенки "Нью-Джерси"</t>
  </si>
  <si>
    <t>РАЗДЕЛ 8</t>
  </si>
  <si>
    <t>000001050040112931</t>
  </si>
  <si>
    <r>
      <t>Наименование государственной работы:</t>
    </r>
    <r>
      <rPr>
        <sz val="11"/>
        <rFont val="Calibri"/>
        <family val="2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>Комплексное содержание барьерных ограждений</t>
    </r>
  </si>
  <si>
    <t>Протяженность барьерных ограждений</t>
  </si>
  <si>
    <t>Комплексное содержание барьерных ограждений</t>
  </si>
  <si>
    <t>(п.м.)</t>
  </si>
  <si>
    <t>РАЗДЕЛ 9</t>
  </si>
  <si>
    <r>
      <t>Наименование государственной работы:</t>
    </r>
    <r>
      <rPr>
        <sz val="11"/>
        <rFont val="Calibri"/>
        <family val="2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>Уборка (очистка и мойка) дорожных знаков на объектах дорожного хозяйства</t>
    </r>
  </si>
  <si>
    <t>000001050054112931</t>
  </si>
  <si>
    <t>(ед.)</t>
  </si>
  <si>
    <t>Количество дорожных знаков</t>
  </si>
  <si>
    <t xml:space="preserve"> Уборка (очистка и мойка) дорожных знаков на объектах дорожного хозяйства</t>
  </si>
  <si>
    <r>
      <t>Наименование государственной работы:</t>
    </r>
    <r>
      <rPr>
        <sz val="11"/>
        <rFont val="Calibri"/>
        <family val="2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>Уборка (очистка и мойка) указателей на объектах дорожного хозяйства</t>
    </r>
  </si>
  <si>
    <t>000001050176112931</t>
  </si>
  <si>
    <t>Уборка (очистка и мойка) указателей на объектах дорожного хозяйства</t>
  </si>
  <si>
    <t>Количество указателей</t>
  </si>
  <si>
    <t>Количество казателей</t>
  </si>
  <si>
    <t>РАЗДЕЛ 12</t>
  </si>
  <si>
    <r>
      <t>Наименование государственной работы:</t>
    </r>
    <r>
      <rPr>
        <sz val="11"/>
        <rFont val="Calibri"/>
        <family val="2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>Уборка буферов безопасности</t>
    </r>
  </si>
  <si>
    <t>000001050032112931</t>
  </si>
  <si>
    <t>Уборка буферов безопасности</t>
  </si>
  <si>
    <t>Количество буферов</t>
  </si>
  <si>
    <t>Уборка буферов</t>
  </si>
  <si>
    <t>Уборка стенки "Нью-Джерси"</t>
  </si>
  <si>
    <t>Комлексное содержание барьерных ограждений</t>
  </si>
  <si>
    <t>Уборка (очистка и мойка) дорожных знаков на объектах дорожного хозяйства</t>
  </si>
  <si>
    <t>Уникальный номер реестровой записи</t>
  </si>
  <si>
    <t>РАЗДЕЛ 1</t>
  </si>
  <si>
    <r>
      <t>Наименование государственной работы:</t>
    </r>
    <r>
      <rPr>
        <sz val="11"/>
        <rFont val="Calibri"/>
        <family val="2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Комплексное содержание объектов дорожного хозяйства 1 категории </t>
    </r>
    <r>
      <rPr>
        <sz val="12"/>
        <color rgb="FF000000"/>
        <rFont val="Times New Roman"/>
        <family val="1"/>
        <charset val="204"/>
      </rPr>
      <t xml:space="preserve"> </t>
    </r>
  </si>
  <si>
    <t>000001050296112931</t>
  </si>
  <si>
    <t>Комплексное содержание объектов дорожного хозяйства 1 категории</t>
  </si>
  <si>
    <t>Единица измерения</t>
  </si>
  <si>
    <t>Формула расчета</t>
  </si>
  <si>
    <t xml:space="preserve"> </t>
  </si>
  <si>
    <r>
      <t>Наименование государственной работы:</t>
    </r>
    <r>
      <rPr>
        <sz val="11"/>
        <rFont val="Calibri"/>
        <family val="2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Комплексное содержание объектов дорожного хозяйства 5 категории </t>
    </r>
    <r>
      <rPr>
        <sz val="12"/>
        <color rgb="FF000000"/>
        <rFont val="Times New Roman"/>
        <family val="1"/>
        <charset val="204"/>
      </rPr>
      <t xml:space="preserve"> </t>
    </r>
  </si>
  <si>
    <t>Комплексное содержание объектов дорожного хозяйства 5 категории</t>
  </si>
  <si>
    <t>000001050300112931</t>
  </si>
  <si>
    <t>Протяженность шумозащитной стенки</t>
  </si>
  <si>
    <t>Уборка шумозащитной стенки</t>
  </si>
  <si>
    <t>000001050041112931</t>
  </si>
  <si>
    <r>
      <t>Наименование государственной работы:</t>
    </r>
    <r>
      <rPr>
        <sz val="11"/>
        <rFont val="Calibri"/>
        <family val="2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>Уборка шумозащитной стенки</t>
    </r>
  </si>
  <si>
    <t>РАЗДЕЛ 7</t>
  </si>
  <si>
    <t xml:space="preserve">        257,85 руб./1 кв.м. в год</t>
  </si>
  <si>
    <t xml:space="preserve">       242,47руб./1 кв.м. в год</t>
  </si>
  <si>
    <r>
      <t>Наименование государственной работы:</t>
    </r>
    <r>
      <rPr>
        <sz val="11"/>
        <rFont val="Calibri"/>
        <family val="2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Комплексное содержание объектов дорожного хозяйства 6 категории </t>
    </r>
    <r>
      <rPr>
        <sz val="12"/>
        <color rgb="FF000000"/>
        <rFont val="Times New Roman"/>
        <family val="1"/>
        <charset val="204"/>
      </rPr>
      <t xml:space="preserve"> </t>
    </r>
  </si>
  <si>
    <t>РАЗДЕЛ 4</t>
  </si>
  <si>
    <t>Комплексное содержание объектов дорожного хозяйства 6 категории</t>
  </si>
  <si>
    <t>235,80 руб./1 кв.м. в год</t>
  </si>
  <si>
    <t xml:space="preserve"> Приказ Департамента ДЖКХ г. Москвы от 24.12.20201 № 01-01-13-300/21</t>
  </si>
  <si>
    <t>РАЗДЕЛ 5</t>
  </si>
  <si>
    <t>000001050301112931</t>
  </si>
  <si>
    <r>
      <t>Наименование государственной работы:</t>
    </r>
    <r>
      <rPr>
        <sz val="11"/>
        <rFont val="Calibri"/>
        <family val="2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Комплексное содержание объектов дорожного хозяйства 9 категории </t>
    </r>
    <r>
      <rPr>
        <sz val="12"/>
        <color rgb="FF000000"/>
        <rFont val="Times New Roman"/>
        <family val="1"/>
        <charset val="204"/>
      </rPr>
      <t xml:space="preserve"> </t>
    </r>
  </si>
  <si>
    <t>Комплексное содержание объектов дорожного хозяйства 9 категории</t>
  </si>
  <si>
    <t>000001050306112931</t>
  </si>
  <si>
    <t>812,77 руб./1 кв.м. в год</t>
  </si>
  <si>
    <t>139,07 руб./1 кв.м. в год</t>
  </si>
  <si>
    <t>56,42 руб./1 п.м. в год</t>
  </si>
  <si>
    <t xml:space="preserve"> Приказ Департамента ДЖКХ г. Москвы от 24.12.2021 № 01-01-13-300/21</t>
  </si>
  <si>
    <t xml:space="preserve">    77,03 руб./1 п.м. в год</t>
  </si>
  <si>
    <t>551,62руб./1 п.м. в год</t>
  </si>
  <si>
    <t>РАЗДЕЛ 10</t>
  </si>
  <si>
    <r>
      <t>Наименование государственной работы:</t>
    </r>
    <r>
      <rPr>
        <sz val="11"/>
        <rFont val="Calibri"/>
        <family val="2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>Уборка (очистка и мойка) информационных щитов на объектах дорожного хозяйства</t>
    </r>
  </si>
  <si>
    <t>000001050002112931</t>
  </si>
  <si>
    <t>Уборка (очистка и мойка) информационных щитов на объектах дорожного хозяйства</t>
  </si>
  <si>
    <t>Количество информационных щитов</t>
  </si>
  <si>
    <t>Уборка информациооных щитов</t>
  </si>
  <si>
    <t>Количество информациооных щитов</t>
  </si>
  <si>
    <t>8 301,63 руб./1 ед. в год</t>
  </si>
  <si>
    <t>РАЗДЕЛ 11</t>
  </si>
  <si>
    <t>РАЗДЕЛ 13</t>
  </si>
  <si>
    <r>
      <t>Наименование государственной работы:</t>
    </r>
    <r>
      <rPr>
        <sz val="11"/>
        <rFont val="Calibri"/>
        <family val="2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>Содержание (очистка и мойка) объектов единой навигации города Москвы (кроме объектов транспортной навигации, объектов, содержание которых обеспечивается Департаментом средств массовой информации и рекламы города Москвы, и указателей наименований улиц и номеров домов, размещаемых на внешних поверхностях зданий, строений, сооружений)</t>
    </r>
  </si>
  <si>
    <t>Организация выполнения работ по созданию единой системы навигации       г. Москвы, кроме объектов транспортной навигации (городские указатели)</t>
  </si>
  <si>
    <t>РАЗДЕЛ 14</t>
  </si>
  <si>
    <t xml:space="preserve"> 000001050276112931</t>
  </si>
  <si>
    <t>931-0503-13Б0708100-611</t>
  </si>
  <si>
    <t xml:space="preserve">931-0503-02З0508100-611
</t>
  </si>
  <si>
    <t>00000105014211293</t>
  </si>
  <si>
    <t>(особь)</t>
  </si>
  <si>
    <t>Количество безнадзорных и бесхозяйных собак</t>
  </si>
  <si>
    <t>1200</t>
  </si>
  <si>
    <t>000001050140112931</t>
  </si>
  <si>
    <r>
      <t xml:space="preserve">Наименование государственной работы:  </t>
    </r>
    <r>
      <rPr>
        <b/>
        <sz val="11"/>
        <rFont val="Times New Roman"/>
        <family val="1"/>
        <charset val="204"/>
      </rPr>
      <t>Проведение мероприятий по отлову и стерилизации (кастрации) безнадзорных и бесхозяйных собак</t>
    </r>
  </si>
  <si>
    <t>РАЗДЕЛ 15</t>
  </si>
  <si>
    <t>РАЗДЕЛ 16</t>
  </si>
  <si>
    <t>Проведение мероприятий по отлову и стерилизации (кастрации) безнадзорных и бесхозяйных собак</t>
  </si>
  <si>
    <t>320</t>
  </si>
  <si>
    <t>РАЗДЕЛ 17</t>
  </si>
  <si>
    <r>
      <t xml:space="preserve">Наименование государственной работы:  </t>
    </r>
    <r>
      <rPr>
        <b/>
        <sz val="11"/>
        <rFont val="Times New Roman"/>
        <family val="1"/>
        <charset val="204"/>
      </rPr>
      <t xml:space="preserve">Содержание произведений монументального и монументально-декоративного искусства, находящихся в ведении префектур административных округов </t>
    </r>
  </si>
  <si>
    <t xml:space="preserve">Содержание произведений монументального и монументально-декоративного искусства </t>
  </si>
  <si>
    <t>000001050242112931</t>
  </si>
  <si>
    <t>(шт.)</t>
  </si>
  <si>
    <t>Количество объектов</t>
  </si>
  <si>
    <t>56</t>
  </si>
  <si>
    <t xml:space="preserve">Содержание произведений монументального и монументально-декоративного искусства, находящихся в ведении префектур административных округов   </t>
  </si>
  <si>
    <t>931-0801-13Б0708100-611</t>
  </si>
  <si>
    <t>6</t>
  </si>
  <si>
    <t>РАЗДЕЛ 18</t>
  </si>
  <si>
    <r>
      <t xml:space="preserve">Наименование государственной работы:  </t>
    </r>
    <r>
      <rPr>
        <b/>
        <sz val="11"/>
        <rFont val="Times New Roman"/>
        <family val="1"/>
        <charset val="204"/>
      </rPr>
      <t>Вывоз и хранение брошенных и разукомплектованных транспортных средств</t>
    </r>
  </si>
  <si>
    <t>Вывоз и хранение брошенных и разукомплектованных транспортных средств</t>
  </si>
  <si>
    <t>931-503-06Л0808100-611</t>
  </si>
  <si>
    <t>000001050189112931</t>
  </si>
  <si>
    <t>Количество транспортных средств</t>
  </si>
  <si>
    <t>850</t>
  </si>
  <si>
    <t>РАЗДЕЛ 19</t>
  </si>
  <si>
    <t>Распоряжение Департамента Жилищно-коммунального хозяйства и благоустройства города Москвы от 28.11.2014г. № 05-14-379/4</t>
  </si>
  <si>
    <r>
      <t xml:space="preserve">Наименование государственной работы : </t>
    </r>
    <r>
      <rPr>
        <b/>
        <sz val="11"/>
        <rFont val="Calibri"/>
        <family val="2"/>
        <charset val="204"/>
      </rPr>
      <t>Содержание в приюте безнадзорных и бесхозяйных собак</t>
    </r>
  </si>
  <si>
    <t>Приказ Департамента культурного наследия г. Москвы от 17 сентября 2014г. « Об утверждении Методики текущего содержания, проведения капитального ремонта и работ по сохранению произведений монументального искусства, расположенных на территории города Москвы»</t>
  </si>
  <si>
    <t>РАЗДЕЛ 20</t>
  </si>
  <si>
    <r>
      <t xml:space="preserve">Наименование государственной работы:  </t>
    </r>
    <r>
      <rPr>
        <b/>
        <sz val="11"/>
        <rFont val="Times New Roman"/>
        <family val="1"/>
        <charset val="204"/>
      </rPr>
      <t>Санитарное содержание, организация уборки и обеспечение чистоты особо охраняемых природных территорий</t>
    </r>
  </si>
  <si>
    <t>Санитарное содержание, организация уборки и обеспечение чистоты особо охраняемых природных территорий.</t>
  </si>
  <si>
    <t xml:space="preserve">931-0603-13Б0308100-611
</t>
  </si>
  <si>
    <t>000001150001112931</t>
  </si>
  <si>
    <t>(га)</t>
  </si>
  <si>
    <t>Нормативно-производственный регламент (В редакции приказа Департамента природопользования и охраны окружающей среды города Москвы от 28.10.2011 № 298)</t>
  </si>
  <si>
    <t>12 064 643,76 руб./ в год</t>
  </si>
  <si>
    <t>РАЗДЕЛ 21</t>
  </si>
  <si>
    <t>Техническая эксплуатация накопительных баз, заправочных пунктов противогололедных материалов в городе Москве</t>
  </si>
  <si>
    <t xml:space="preserve">931-0503-01Д0508100-611
</t>
  </si>
  <si>
    <t>000001050211112931</t>
  </si>
  <si>
    <t xml:space="preserve">Объем емкостей  </t>
  </si>
  <si>
    <t>(куб.м)</t>
  </si>
  <si>
    <t>Распоряжение Департамента жилищно-коммунального хозяйства и благоустройства города Москвы от 24.06.2011г. № 05-14-367/1  «Об утверждении Регламентов и Технологических карт на работы по содержанию объектов дорожного хозяйства и зимний и летний период» (с изм. от 28.08.2012  № 05-14-341/2).</t>
  </si>
  <si>
    <t>2280</t>
  </si>
  <si>
    <t>Префектура САО города Москвы</t>
  </si>
  <si>
    <t>Сметный расчет</t>
  </si>
  <si>
    <t>000001050210112931</t>
  </si>
  <si>
    <t>Техническая эксплуатация городских баз  хранения твердых                противогололедных материалов в городе Москве</t>
  </si>
  <si>
    <t>Площадь складирования</t>
  </si>
  <si>
    <t>5000,00</t>
  </si>
  <si>
    <t>Объем емкостей</t>
  </si>
  <si>
    <t>(куб.м.)</t>
  </si>
  <si>
    <t>40 741 490,60 руб./ в год</t>
  </si>
  <si>
    <t>18 971 109,40 руб./ в год</t>
  </si>
  <si>
    <t>10 034,24 руб./1 ед. в год</t>
  </si>
  <si>
    <t>61 611,24руб./1 ед. в год</t>
  </si>
  <si>
    <t>Содержание в приюте безнадзорных и бесхозяйных собак</t>
  </si>
  <si>
    <t>44 616,07 руб./1 ед. в год</t>
  </si>
  <si>
    <t>138 888,31 руб./1 шт. в год</t>
  </si>
  <si>
    <t>138 888,31 руб./1 ед. в год</t>
  </si>
  <si>
    <t>3 996,00 руб./1 шт. в год</t>
  </si>
  <si>
    <t>124,09</t>
  </si>
  <si>
    <t>РАЗДЕЛ 22</t>
  </si>
  <si>
    <t>3,00</t>
  </si>
  <si>
    <t xml:space="preserve">    254 94 руб./1 кв.м. в год</t>
  </si>
  <si>
    <t xml:space="preserve">      3 177,27руб./1 ед. в год</t>
  </si>
  <si>
    <t>5 528,99 руб./1 ед. в год</t>
  </si>
  <si>
    <t xml:space="preserve">         9 406,33руб./1 ед. в год</t>
  </si>
  <si>
    <t>268</t>
  </si>
  <si>
    <t>РАЗДЕЛ 6</t>
  </si>
  <si>
    <r>
      <t xml:space="preserve">Наименование государственной работы: </t>
    </r>
    <r>
      <rPr>
        <b/>
        <sz val="11"/>
        <rFont val="Times New Roman"/>
        <family val="1"/>
        <charset val="204"/>
      </rPr>
      <t>Техническая эксплуатация городских баз  хранения твердых                                                         противогололедных материалов в городе Москве</t>
    </r>
  </si>
  <si>
    <r>
      <t xml:space="preserve">Наименование государственной работы: </t>
    </r>
    <r>
      <rPr>
        <b/>
        <sz val="11"/>
        <rFont val="Times New Roman"/>
        <family val="1"/>
        <charset val="204"/>
      </rPr>
      <t>Техническая эксплуатация накопительных баз, заправочных пунктов                                                    противогололедных материалов в городе Москве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</si>
</sst>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0.0"/>
    <numFmt numFmtId="166" formatCode="_-* #,##0.000\ _₽_-;\-* #,##0.000\ _₽_-;_-* &quot;-&quot;??\ _₽_-;_-@_-"/>
    <numFmt numFmtId="167" formatCode="0.000"/>
    <numFmt numFmtId="168" formatCode="_-* #,##0.000\ _₽_-;\-* #,##0.000\ _₽_-;_-* &quot;-&quot;???\ _₽_-;_-@_-"/>
    <numFmt numFmtId="169" formatCode="_-* #,##0\ _₽_-;\-* #,##0\ _₽_-;_-* &quot;-&quot;??\ _₽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ourier New"/>
      <family val="3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name val="Times New Roman"/>
      <family val="1"/>
      <charset val="204"/>
    </font>
    <font>
      <b/>
      <sz val="11"/>
      <name val="Calibri"/>
      <family val="2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66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top" wrapText="1" indent="1"/>
    </xf>
    <xf numFmtId="0" fontId="12" fillId="0" borderId="18" xfId="0" applyFont="1" applyBorder="1" applyAlignment="1">
      <alignment horizontal="center" vertical="center" wrapText="1"/>
    </xf>
    <xf numFmtId="0" fontId="0" fillId="0" borderId="0" xfId="0" applyFont="1"/>
    <xf numFmtId="0" fontId="8" fillId="0" borderId="1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4" fontId="15" fillId="0" borderId="6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64" fontId="13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left" vertical="center" wrapText="1" indent="1"/>
    </xf>
    <xf numFmtId="0" fontId="12" fillId="0" borderId="32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17" fillId="0" borderId="1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2" fillId="0" borderId="35" xfId="0" applyFont="1" applyBorder="1" applyAlignment="1">
      <alignment horizontal="center" vertical="center" wrapText="1"/>
    </xf>
    <xf numFmtId="0" fontId="15" fillId="0" borderId="6" xfId="0" applyNumberFormat="1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vertical="center" wrapText="1"/>
    </xf>
    <xf numFmtId="0" fontId="8" fillId="0" borderId="42" xfId="0" applyFont="1" applyBorder="1" applyAlignment="1">
      <alignment vertical="center"/>
    </xf>
    <xf numFmtId="0" fontId="8" fillId="0" borderId="42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top" wrapText="1"/>
    </xf>
    <xf numFmtId="0" fontId="8" fillId="0" borderId="47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5" fillId="0" borderId="46" xfId="0" applyFont="1" applyBorder="1" applyAlignment="1">
      <alignment vertical="top" wrapText="1"/>
    </xf>
    <xf numFmtId="0" fontId="12" fillId="0" borderId="49" xfId="0" applyFont="1" applyBorder="1" applyAlignment="1">
      <alignment horizontal="center" vertical="center" wrapText="1"/>
    </xf>
    <xf numFmtId="0" fontId="5" fillId="0" borderId="33" xfId="0" applyFont="1" applyBorder="1" applyAlignment="1">
      <alignment vertical="top" wrapText="1"/>
    </xf>
    <xf numFmtId="164" fontId="15" fillId="0" borderId="10" xfId="0" applyNumberFormat="1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164" fontId="15" fillId="0" borderId="46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0" fillId="0" borderId="0" xfId="0" applyAlignment="1"/>
    <xf numFmtId="0" fontId="19" fillId="0" borderId="0" xfId="0" applyFont="1"/>
    <xf numFmtId="0" fontId="20" fillId="0" borderId="0" xfId="0" applyFont="1"/>
    <xf numFmtId="0" fontId="8" fillId="0" borderId="39" xfId="0" applyFont="1" applyBorder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165" fontId="15" fillId="0" borderId="6" xfId="0" applyNumberFormat="1" applyFont="1" applyBorder="1" applyAlignment="1">
      <alignment horizontal="center" vertical="center" wrapText="1"/>
    </xf>
    <xf numFmtId="4" fontId="19" fillId="0" borderId="0" xfId="0" applyNumberFormat="1" applyFont="1"/>
    <xf numFmtId="4" fontId="19" fillId="2" borderId="0" xfId="0" applyNumberFormat="1" applyFont="1" applyFill="1"/>
    <xf numFmtId="0" fontId="1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 wrapText="1"/>
    </xf>
    <xf numFmtId="164" fontId="0" fillId="0" borderId="0" xfId="0" applyNumberFormat="1"/>
    <xf numFmtId="166" fontId="15" fillId="0" borderId="6" xfId="0" applyNumberFormat="1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67" fontId="15" fillId="0" borderId="6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vertical="top" wrapText="1" indent="1"/>
    </xf>
    <xf numFmtId="0" fontId="21" fillId="0" borderId="0" xfId="0" applyFont="1"/>
    <xf numFmtId="4" fontId="22" fillId="0" borderId="0" xfId="0" applyNumberFormat="1" applyFont="1"/>
    <xf numFmtId="4" fontId="21" fillId="0" borderId="0" xfId="0" applyNumberFormat="1" applyFont="1"/>
    <xf numFmtId="164" fontId="22" fillId="0" borderId="0" xfId="0" applyNumberFormat="1" applyFont="1"/>
    <xf numFmtId="0" fontId="12" fillId="0" borderId="40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 wrapText="1"/>
    </xf>
    <xf numFmtId="164" fontId="23" fillId="0" borderId="6" xfId="0" applyNumberFormat="1" applyFont="1" applyBorder="1" applyAlignment="1">
      <alignment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9" fontId="13" fillId="2" borderId="19" xfId="0" applyNumberFormat="1" applyFont="1" applyFill="1" applyBorder="1" applyAlignment="1">
      <alignment horizontal="left" vertical="center" wrapText="1" indent="1"/>
    </xf>
    <xf numFmtId="0" fontId="3" fillId="0" borderId="21" xfId="0" applyFont="1" applyBorder="1" applyAlignment="1">
      <alignment vertical="top" wrapText="1" inden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68" fontId="0" fillId="0" borderId="0" xfId="0" applyNumberFormat="1"/>
    <xf numFmtId="166" fontId="0" fillId="0" borderId="0" xfId="0" applyNumberFormat="1"/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/>
    </xf>
    <xf numFmtId="0" fontId="1" fillId="0" borderId="21" xfId="0" applyFont="1" applyBorder="1" applyAlignment="1">
      <alignment vertical="top" wrapText="1" indent="1"/>
    </xf>
    <xf numFmtId="0" fontId="13" fillId="0" borderId="35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59" xfId="0" applyFont="1" applyBorder="1" applyAlignment="1">
      <alignment horizontal="left" vertical="center" wrapText="1" indent="1"/>
    </xf>
    <xf numFmtId="0" fontId="0" fillId="0" borderId="0" xfId="0" applyAlignment="1">
      <alignment vertical="center"/>
    </xf>
    <xf numFmtId="0" fontId="11" fillId="0" borderId="35" xfId="0" applyFont="1" applyBorder="1" applyAlignment="1">
      <alignment vertical="center" wrapText="1"/>
    </xf>
    <xf numFmtId="49" fontId="13" fillId="0" borderId="33" xfId="0" applyNumberFormat="1" applyFont="1" applyBorder="1" applyAlignment="1">
      <alignment horizontal="left" vertical="center" wrapText="1" indent="1"/>
    </xf>
    <xf numFmtId="0" fontId="18" fillId="0" borderId="35" xfId="0" applyFont="1" applyBorder="1" applyAlignment="1">
      <alignment vertical="center" wrapText="1"/>
    </xf>
    <xf numFmtId="0" fontId="13" fillId="0" borderId="46" xfId="0" applyFont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16" fillId="2" borderId="0" xfId="0" applyFont="1" applyFill="1" applyAlignment="1">
      <alignment vertical="center" wrapText="1"/>
    </xf>
    <xf numFmtId="0" fontId="0" fillId="2" borderId="0" xfId="0" applyFill="1"/>
    <xf numFmtId="0" fontId="12" fillId="0" borderId="1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5" xfId="0" applyNumberFormat="1" applyFont="1" applyFill="1" applyBorder="1" applyAlignment="1">
      <alignment horizontal="center" vertical="center" wrapText="1"/>
    </xf>
    <xf numFmtId="166" fontId="13" fillId="2" borderId="1" xfId="0" applyNumberFormat="1" applyFont="1" applyFill="1" applyBorder="1" applyAlignment="1">
      <alignment horizontal="center" vertical="center" wrapText="1"/>
    </xf>
    <xf numFmtId="166" fontId="13" fillId="2" borderId="5" xfId="0" applyNumberFormat="1" applyFont="1" applyFill="1" applyBorder="1" applyAlignment="1">
      <alignment horizontal="center" vertical="center" wrapText="1"/>
    </xf>
    <xf numFmtId="166" fontId="13" fillId="2" borderId="8" xfId="0" applyNumberFormat="1" applyFont="1" applyFill="1" applyBorder="1" applyAlignment="1">
      <alignment horizontal="center" vertical="center" wrapText="1"/>
    </xf>
    <xf numFmtId="166" fontId="13" fillId="2" borderId="2" xfId="0" applyNumberFormat="1" applyFont="1" applyFill="1" applyBorder="1" applyAlignment="1">
      <alignment horizontal="center" vertical="center" wrapText="1"/>
    </xf>
    <xf numFmtId="166" fontId="13" fillId="2" borderId="9" xfId="0" applyNumberFormat="1" applyFont="1" applyFill="1" applyBorder="1" applyAlignment="1">
      <alignment horizontal="center" vertical="center" wrapText="1"/>
    </xf>
    <xf numFmtId="166" fontId="13" fillId="2" borderId="6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top" wrapText="1"/>
    </xf>
    <xf numFmtId="164" fontId="4" fillId="2" borderId="14" xfId="0" applyNumberFormat="1" applyFont="1" applyFill="1" applyBorder="1" applyAlignment="1">
      <alignment horizontal="center" vertical="top" wrapText="1"/>
    </xf>
    <xf numFmtId="0" fontId="8" fillId="0" borderId="3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64" fontId="13" fillId="2" borderId="13" xfId="0" applyNumberFormat="1" applyFont="1" applyFill="1" applyBorder="1" applyAlignment="1">
      <alignment horizontal="center" vertical="center" wrapText="1"/>
    </xf>
    <xf numFmtId="164" fontId="13" fillId="2" borderId="14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66" fontId="4" fillId="2" borderId="13" xfId="0" applyNumberFormat="1" applyFont="1" applyFill="1" applyBorder="1" applyAlignment="1">
      <alignment horizontal="center" vertical="top" wrapText="1"/>
    </xf>
    <xf numFmtId="166" fontId="4" fillId="2" borderId="14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 indent="1"/>
    </xf>
    <xf numFmtId="0" fontId="6" fillId="0" borderId="0" xfId="0" applyFont="1" applyAlignment="1">
      <alignment vertical="center" wrapText="1"/>
    </xf>
    <xf numFmtId="0" fontId="12" fillId="0" borderId="10" xfId="0" applyFont="1" applyBorder="1" applyAlignment="1">
      <alignment horizontal="left" vertical="top" wrapText="1" indent="1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2" borderId="0" xfId="0" applyFont="1" applyFill="1" applyAlignment="1">
      <alignment horizontal="left" vertical="center" wrapText="1"/>
    </xf>
    <xf numFmtId="0" fontId="12" fillId="0" borderId="12" xfId="0" applyFont="1" applyBorder="1" applyAlignment="1">
      <alignment horizontal="left" vertical="top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64" fontId="13" fillId="2" borderId="5" xfId="0" applyNumberFormat="1" applyFont="1" applyFill="1" applyBorder="1" applyAlignment="1">
      <alignment horizontal="center" vertical="center" wrapText="1"/>
    </xf>
    <xf numFmtId="164" fontId="13" fillId="2" borderId="8" xfId="0" applyNumberFormat="1" applyFont="1" applyFill="1" applyBorder="1" applyAlignment="1">
      <alignment horizontal="center" vertical="center" wrapText="1"/>
    </xf>
    <xf numFmtId="164" fontId="13" fillId="2" borderId="2" xfId="0" applyNumberFormat="1" applyFont="1" applyFill="1" applyBorder="1" applyAlignment="1">
      <alignment horizontal="center" vertical="center" wrapText="1"/>
    </xf>
    <xf numFmtId="164" fontId="13" fillId="2" borderId="9" xfId="0" applyNumberFormat="1" applyFont="1" applyFill="1" applyBorder="1" applyAlignment="1">
      <alignment horizontal="center" vertical="center" wrapText="1"/>
    </xf>
    <xf numFmtId="164" fontId="13" fillId="2" borderId="6" xfId="0" applyNumberFormat="1" applyFont="1" applyFill="1" applyBorder="1" applyAlignment="1">
      <alignment horizontal="center" vertical="center" wrapText="1"/>
    </xf>
    <xf numFmtId="166" fontId="5" fillId="2" borderId="13" xfId="0" applyNumberFormat="1" applyFont="1" applyFill="1" applyBorder="1" applyAlignment="1">
      <alignment horizontal="center" vertical="top" wrapText="1"/>
    </xf>
    <xf numFmtId="166" fontId="5" fillId="2" borderId="14" xfId="0" applyNumberFormat="1" applyFont="1" applyFill="1" applyBorder="1" applyAlignment="1">
      <alignment horizontal="center" vertical="top" wrapText="1"/>
    </xf>
    <xf numFmtId="0" fontId="0" fillId="0" borderId="33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 indent="1"/>
    </xf>
    <xf numFmtId="0" fontId="12" fillId="0" borderId="10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vertical="center" wrapText="1"/>
    </xf>
    <xf numFmtId="164" fontId="5" fillId="2" borderId="13" xfId="0" applyNumberFormat="1" applyFont="1" applyFill="1" applyBorder="1" applyAlignment="1">
      <alignment horizontal="center" vertical="top" wrapText="1"/>
    </xf>
    <xf numFmtId="164" fontId="5" fillId="2" borderId="14" xfId="0" applyNumberFormat="1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0" fillId="0" borderId="37" xfId="0" applyBorder="1" applyAlignment="1">
      <alignment vertical="center" wrapText="1"/>
    </xf>
    <xf numFmtId="164" fontId="3" fillId="2" borderId="13" xfId="0" applyNumberFormat="1" applyFont="1" applyFill="1" applyBorder="1" applyAlignment="1">
      <alignment horizontal="center" vertical="top" wrapText="1"/>
    </xf>
    <xf numFmtId="164" fontId="3" fillId="2" borderId="14" xfId="0" applyNumberFormat="1" applyFont="1" applyFill="1" applyBorder="1" applyAlignment="1">
      <alignment horizontal="center" vertical="top" wrapText="1"/>
    </xf>
    <xf numFmtId="166" fontId="3" fillId="2" borderId="13" xfId="0" applyNumberFormat="1" applyFont="1" applyFill="1" applyBorder="1" applyAlignment="1">
      <alignment horizontal="center" vertical="top" wrapText="1"/>
    </xf>
    <xf numFmtId="166" fontId="3" fillId="2" borderId="14" xfId="0" applyNumberFormat="1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4" fontId="13" fillId="2" borderId="5" xfId="0" applyNumberFormat="1" applyFont="1" applyFill="1" applyBorder="1" applyAlignment="1">
      <alignment horizontal="center" vertical="center" wrapText="1"/>
    </xf>
    <xf numFmtId="4" fontId="13" fillId="2" borderId="8" xfId="0" applyNumberFormat="1" applyFont="1" applyFill="1" applyBorder="1" applyAlignment="1">
      <alignment horizontal="center" vertical="center" wrapText="1"/>
    </xf>
    <xf numFmtId="4" fontId="13" fillId="2" borderId="2" xfId="0" applyNumberFormat="1" applyFont="1" applyFill="1" applyBorder="1" applyAlignment="1">
      <alignment horizontal="center" vertical="center" wrapText="1"/>
    </xf>
    <xf numFmtId="4" fontId="13" fillId="2" borderId="9" xfId="0" applyNumberFormat="1" applyFont="1" applyFill="1" applyBorder="1" applyAlignment="1">
      <alignment horizontal="center" vertical="center" wrapText="1"/>
    </xf>
    <xf numFmtId="4" fontId="13" fillId="2" borderId="6" xfId="0" applyNumberFormat="1" applyFont="1" applyFill="1" applyBorder="1" applyAlignment="1">
      <alignment horizontal="center" vertical="center" wrapText="1"/>
    </xf>
    <xf numFmtId="0" fontId="5" fillId="2" borderId="14" xfId="0" applyNumberFormat="1" applyFont="1" applyFill="1" applyBorder="1" applyAlignment="1">
      <alignment horizontal="center" vertical="top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3" fillId="2" borderId="5" xfId="0" applyNumberFormat="1" applyFont="1" applyFill="1" applyBorder="1" applyAlignment="1">
      <alignment horizontal="center" vertical="center" wrapText="1"/>
    </xf>
    <xf numFmtId="2" fontId="13" fillId="2" borderId="8" xfId="0" applyNumberFormat="1" applyFont="1" applyFill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2" fontId="13" fillId="2" borderId="9" xfId="0" applyNumberFormat="1" applyFont="1" applyFill="1" applyBorder="1" applyAlignment="1">
      <alignment horizontal="center" vertical="center" wrapText="1"/>
    </xf>
    <xf numFmtId="2" fontId="13" fillId="2" borderId="6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13" fillId="2" borderId="9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top" wrapText="1"/>
    </xf>
    <xf numFmtId="164" fontId="1" fillId="2" borderId="14" xfId="0" applyNumberFormat="1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top" wrapText="1"/>
    </xf>
    <xf numFmtId="0" fontId="8" fillId="0" borderId="34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169" fontId="13" fillId="2" borderId="1" xfId="0" applyNumberFormat="1" applyFont="1" applyFill="1" applyBorder="1" applyAlignment="1">
      <alignment horizontal="center" vertical="center" wrapText="1"/>
    </xf>
    <xf numFmtId="169" fontId="13" fillId="2" borderId="5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6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6" fillId="0" borderId="34" xfId="0" applyFont="1" applyBorder="1" applyAlignment="1">
      <alignment vertical="center" wrapText="1"/>
    </xf>
    <xf numFmtId="0" fontId="12" fillId="0" borderId="61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0" fontId="11" fillId="0" borderId="34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6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top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tyles" Target="style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0F415-765A-4D75-98BA-D96E5758B186}">
  <sheetPr>
    <tabColor rgb="FF00B050"/>
  </sheetPr>
  <dimension ref="A1:N20"/>
  <sheetViews>
    <sheetView workbookViewId="0">
      <selection activeCell="F18" sqref="F18:F20"/>
    </sheetView>
  </sheetViews>
  <sheetFormatPr defaultRowHeight="15" x14ac:dyDescent="0.25"/>
  <cols>
    <col min="1" max="1" width="20.5703125" customWidth="1"/>
    <col min="2" max="2" width="8.7109375" customWidth="1"/>
    <col min="3" max="3" width="17.5703125" customWidth="1"/>
    <col min="4" max="4" width="9.85546875" customWidth="1"/>
    <col min="5" max="5" width="12.42578125" customWidth="1"/>
    <col min="6" max="6" width="17.42578125" customWidth="1"/>
    <col min="7" max="8" width="13.140625" customWidth="1"/>
    <col min="9" max="9" width="2.5703125" customWidth="1"/>
    <col min="10" max="10" width="13.5703125" customWidth="1"/>
  </cols>
  <sheetData>
    <row r="1" spans="1:14" ht="15.75" x14ac:dyDescent="0.25">
      <c r="A1" s="1" t="s">
        <v>0</v>
      </c>
    </row>
    <row r="2" spans="1:14" ht="15.75" x14ac:dyDescent="0.25">
      <c r="A2" s="1" t="s">
        <v>102</v>
      </c>
    </row>
    <row r="3" spans="1:14" ht="16.5" thickBot="1" x14ac:dyDescent="0.3">
      <c r="A3" s="2" t="s">
        <v>103</v>
      </c>
    </row>
    <row r="4" spans="1:14" ht="25.5" customHeight="1" thickBot="1" x14ac:dyDescent="0.3">
      <c r="A4" s="192" t="s">
        <v>101</v>
      </c>
      <c r="B4" s="194" t="s">
        <v>1</v>
      </c>
      <c r="C4" s="195"/>
      <c r="D4" s="195"/>
      <c r="E4" s="196"/>
      <c r="F4" s="198" t="s">
        <v>22</v>
      </c>
      <c r="G4" s="200" t="s">
        <v>2</v>
      </c>
      <c r="H4" s="201"/>
      <c r="I4" s="201"/>
      <c r="J4" s="202"/>
      <c r="K4" s="70"/>
      <c r="L4" s="70"/>
      <c r="M4" s="70"/>
      <c r="N4" s="70"/>
    </row>
    <row r="5" spans="1:14" ht="27.75" thickBot="1" x14ac:dyDescent="0.3">
      <c r="A5" s="193"/>
      <c r="B5" s="169"/>
      <c r="C5" s="185"/>
      <c r="D5" s="185"/>
      <c r="E5" s="197"/>
      <c r="F5" s="199"/>
      <c r="G5" s="200" t="s">
        <v>3</v>
      </c>
      <c r="H5" s="201"/>
      <c r="I5" s="202"/>
      <c r="J5" s="84" t="s">
        <v>4</v>
      </c>
    </row>
    <row r="6" spans="1:14" ht="15.75" thickBot="1" x14ac:dyDescent="0.3">
      <c r="A6" s="83">
        <v>1</v>
      </c>
      <c r="B6" s="165">
        <v>2</v>
      </c>
      <c r="C6" s="183"/>
      <c r="D6" s="183"/>
      <c r="E6" s="184"/>
      <c r="F6" s="81">
        <v>3</v>
      </c>
      <c r="G6" s="169">
        <v>4</v>
      </c>
      <c r="H6" s="185"/>
      <c r="I6" s="170"/>
      <c r="J6" s="84">
        <v>5</v>
      </c>
    </row>
    <row r="7" spans="1:14" ht="81.75" thickBot="1" x14ac:dyDescent="0.3">
      <c r="A7" s="29" t="s">
        <v>104</v>
      </c>
      <c r="B7" s="186" t="s">
        <v>5</v>
      </c>
      <c r="C7" s="187"/>
      <c r="D7" s="187"/>
      <c r="E7" s="188"/>
      <c r="F7" s="16" t="s">
        <v>105</v>
      </c>
      <c r="G7" s="189" t="s">
        <v>6</v>
      </c>
      <c r="H7" s="190"/>
      <c r="I7" s="191"/>
      <c r="J7" s="92"/>
    </row>
    <row r="8" spans="1:14" x14ac:dyDescent="0.25">
      <c r="A8" s="7" t="s">
        <v>7</v>
      </c>
    </row>
    <row r="9" spans="1:14" x14ac:dyDescent="0.25">
      <c r="A9" s="7" t="s">
        <v>8</v>
      </c>
    </row>
    <row r="10" spans="1:14" ht="15.75" thickBot="1" x14ac:dyDescent="0.3">
      <c r="A10" s="7" t="s">
        <v>9</v>
      </c>
    </row>
    <row r="11" spans="1:14" ht="15.75" thickBot="1" x14ac:dyDescent="0.3">
      <c r="A11" s="167" t="s">
        <v>33</v>
      </c>
      <c r="B11" s="168"/>
      <c r="C11" s="171" t="s">
        <v>106</v>
      </c>
      <c r="D11" s="171" t="s">
        <v>107</v>
      </c>
      <c r="E11" s="165" t="s">
        <v>12</v>
      </c>
      <c r="F11" s="183"/>
      <c r="G11" s="183"/>
      <c r="H11" s="183"/>
      <c r="I11" s="183"/>
      <c r="J11" s="166"/>
    </row>
    <row r="12" spans="1:14" ht="41.25" thickBot="1" x14ac:dyDescent="0.3">
      <c r="A12" s="169"/>
      <c r="B12" s="170"/>
      <c r="C12" s="172"/>
      <c r="D12" s="172"/>
      <c r="E12" s="81" t="s">
        <v>15</v>
      </c>
      <c r="F12" s="79" t="s">
        <v>16</v>
      </c>
      <c r="G12" s="79" t="s">
        <v>17</v>
      </c>
      <c r="H12" s="79" t="s">
        <v>18</v>
      </c>
      <c r="I12" s="165" t="s">
        <v>19</v>
      </c>
      <c r="J12" s="166"/>
    </row>
    <row r="13" spans="1:14" ht="15.75" thickBot="1" x14ac:dyDescent="0.3">
      <c r="A13" s="165">
        <v>1</v>
      </c>
      <c r="B13" s="166"/>
      <c r="C13" s="81">
        <v>2</v>
      </c>
      <c r="D13" s="81">
        <v>3</v>
      </c>
      <c r="E13" s="81">
        <v>4</v>
      </c>
      <c r="F13" s="81">
        <v>5</v>
      </c>
      <c r="G13" s="81">
        <v>6</v>
      </c>
      <c r="H13" s="81">
        <v>7</v>
      </c>
      <c r="I13" s="165">
        <v>8</v>
      </c>
      <c r="J13" s="166"/>
    </row>
    <row r="14" spans="1:14" x14ac:dyDescent="0.25">
      <c r="A14" s="167" t="s">
        <v>20</v>
      </c>
      <c r="B14" s="168"/>
      <c r="C14" s="171" t="s">
        <v>6</v>
      </c>
      <c r="D14" s="173"/>
      <c r="E14" s="173"/>
      <c r="F14" s="175"/>
      <c r="G14" s="177">
        <f>Лист4!K14</f>
        <v>220006.44000000003</v>
      </c>
      <c r="H14" s="177">
        <f>Лист4!Q7</f>
        <v>220006.44</v>
      </c>
      <c r="I14" s="179">
        <f>H14</f>
        <v>220006.44</v>
      </c>
      <c r="J14" s="180"/>
    </row>
    <row r="15" spans="1:14" ht="15.75" thickBot="1" x14ac:dyDescent="0.3">
      <c r="A15" s="169"/>
      <c r="B15" s="170"/>
      <c r="C15" s="172"/>
      <c r="D15" s="174"/>
      <c r="E15" s="174"/>
      <c r="F15" s="176"/>
      <c r="G15" s="178"/>
      <c r="H15" s="178"/>
      <c r="I15" s="181"/>
      <c r="J15" s="182"/>
    </row>
    <row r="16" spans="1:14" ht="27" customHeight="1" x14ac:dyDescent="0.25">
      <c r="A16" s="164" t="s">
        <v>21</v>
      </c>
      <c r="B16" s="164"/>
      <c r="C16" s="164"/>
      <c r="D16" s="164"/>
      <c r="E16" s="164"/>
      <c r="F16" s="164"/>
      <c r="G16" s="164"/>
      <c r="H16" s="164"/>
      <c r="I16" s="164"/>
      <c r="J16" s="164"/>
    </row>
    <row r="18" spans="6:6" x14ac:dyDescent="0.25">
      <c r="F18" s="125"/>
    </row>
    <row r="20" spans="6:6" x14ac:dyDescent="0.25">
      <c r="F20" s="125"/>
    </row>
  </sheetData>
  <mergeCells count="25">
    <mergeCell ref="A4:A5"/>
    <mergeCell ref="B4:E5"/>
    <mergeCell ref="F4:F5"/>
    <mergeCell ref="G4:J4"/>
    <mergeCell ref="G5:I5"/>
    <mergeCell ref="B6:E6"/>
    <mergeCell ref="G6:I6"/>
    <mergeCell ref="B7:E7"/>
    <mergeCell ref="G7:I7"/>
    <mergeCell ref="A11:B12"/>
    <mergeCell ref="C11:C12"/>
    <mergeCell ref="D11:D12"/>
    <mergeCell ref="E11:J11"/>
    <mergeCell ref="I12:J12"/>
    <mergeCell ref="A16:J16"/>
    <mergeCell ref="A13:B13"/>
    <mergeCell ref="I13:J13"/>
    <mergeCell ref="A14:B15"/>
    <mergeCell ref="C14:C15"/>
    <mergeCell ref="D14:D15"/>
    <mergeCell ref="E14:E15"/>
    <mergeCell ref="F14:F15"/>
    <mergeCell ref="G14:G15"/>
    <mergeCell ref="H14:H15"/>
    <mergeCell ref="I14:J15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8F06A-563B-4728-862D-CCF12724243B}">
  <sheetPr>
    <pageSetUpPr fitToPage="1"/>
  </sheetPr>
  <dimension ref="A1:S15"/>
  <sheetViews>
    <sheetView workbookViewId="0">
      <selection activeCell="O7" sqref="O7:Q7"/>
    </sheetView>
  </sheetViews>
  <sheetFormatPr defaultRowHeight="15" x14ac:dyDescent="0.25"/>
  <cols>
    <col min="1" max="1" width="15.7109375" style="19" customWidth="1"/>
    <col min="2" max="2" width="13" style="19" customWidth="1"/>
    <col min="3" max="3" width="8.85546875" style="19" customWidth="1"/>
    <col min="4" max="4" width="9.42578125" style="19" customWidth="1"/>
    <col min="5" max="6" width="9.5703125" style="19" customWidth="1"/>
    <col min="7" max="7" width="9.7109375" style="19" customWidth="1"/>
    <col min="8" max="8" width="9.28515625" style="19" customWidth="1"/>
    <col min="9" max="9" width="8.42578125" style="19" customWidth="1"/>
    <col min="10" max="10" width="8.140625" style="19" customWidth="1"/>
    <col min="11" max="11" width="9.28515625" style="19" customWidth="1"/>
    <col min="12" max="12" width="8.85546875" style="19" customWidth="1"/>
    <col min="13" max="13" width="9.28515625" style="19" customWidth="1"/>
    <col min="14" max="14" width="9" style="19" customWidth="1"/>
    <col min="15" max="15" width="9.5703125" style="19" customWidth="1"/>
    <col min="16" max="16" width="9.140625" style="19"/>
    <col min="17" max="17" width="9.28515625" style="19" customWidth="1"/>
    <col min="18" max="18" width="9.28515625" style="19" bestFit="1" customWidth="1"/>
    <col min="19" max="19" width="9.42578125" style="19" customWidth="1"/>
    <col min="20" max="16384" width="9.140625" style="19"/>
  </cols>
  <sheetData>
    <row r="1" spans="1:19" ht="19.5" customHeight="1" x14ac:dyDescent="0.25">
      <c r="A1" s="218" t="s">
        <v>23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9" ht="47.25" customHeight="1" thickBot="1" x14ac:dyDescent="0.3">
      <c r="A2" s="218" t="s">
        <v>24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1:19" x14ac:dyDescent="0.25">
      <c r="A3" s="219" t="s">
        <v>33</v>
      </c>
      <c r="B3" s="222" t="s">
        <v>47</v>
      </c>
      <c r="C3" s="223" t="s">
        <v>25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</row>
    <row r="4" spans="1:19" ht="15.75" thickBot="1" x14ac:dyDescent="0.3">
      <c r="A4" s="220"/>
      <c r="B4" s="220"/>
      <c r="C4" s="226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9"/>
    </row>
    <row r="5" spans="1:19" ht="48" customHeight="1" x14ac:dyDescent="0.25">
      <c r="A5" s="221"/>
      <c r="B5" s="221"/>
      <c r="C5" s="39" t="s">
        <v>36</v>
      </c>
      <c r="D5" s="39" t="s">
        <v>53</v>
      </c>
      <c r="E5" s="39" t="s">
        <v>26</v>
      </c>
      <c r="F5" s="39" t="s">
        <v>37</v>
      </c>
      <c r="G5" s="39" t="s">
        <v>38</v>
      </c>
      <c r="H5" s="39" t="s">
        <v>27</v>
      </c>
      <c r="I5" s="39" t="s">
        <v>28</v>
      </c>
      <c r="J5" s="39" t="s">
        <v>39</v>
      </c>
      <c r="K5" s="39" t="s">
        <v>29</v>
      </c>
      <c r="L5" s="39" t="s">
        <v>40</v>
      </c>
      <c r="M5" s="39" t="s">
        <v>41</v>
      </c>
      <c r="N5" s="39" t="s">
        <v>42</v>
      </c>
      <c r="O5" s="39" t="s">
        <v>43</v>
      </c>
      <c r="P5" s="39" t="s">
        <v>44</v>
      </c>
      <c r="Q5" s="39" t="s">
        <v>45</v>
      </c>
      <c r="R5" s="39" t="s">
        <v>46</v>
      </c>
      <c r="S5" s="39" t="s">
        <v>30</v>
      </c>
    </row>
    <row r="6" spans="1:19" ht="15.75" thickBot="1" x14ac:dyDescent="0.3">
      <c r="A6" s="23">
        <v>1</v>
      </c>
      <c r="B6" s="22">
        <v>2</v>
      </c>
      <c r="C6" s="22">
        <v>3</v>
      </c>
      <c r="D6" s="22">
        <v>4</v>
      </c>
      <c r="E6" s="22">
        <v>5</v>
      </c>
      <c r="F6" s="22">
        <v>6</v>
      </c>
      <c r="G6" s="22">
        <v>7</v>
      </c>
      <c r="H6" s="22">
        <v>8</v>
      </c>
      <c r="I6" s="22">
        <v>9</v>
      </c>
      <c r="J6" s="22">
        <v>10</v>
      </c>
      <c r="K6" s="22">
        <v>11</v>
      </c>
      <c r="L6" s="22">
        <v>12</v>
      </c>
      <c r="M6" s="22">
        <v>13</v>
      </c>
      <c r="N6" s="22">
        <v>14</v>
      </c>
      <c r="O6" s="22">
        <v>15</v>
      </c>
      <c r="P6" s="22">
        <v>16</v>
      </c>
      <c r="Q6" s="22">
        <v>17</v>
      </c>
      <c r="R6" s="22">
        <v>18</v>
      </c>
      <c r="S6" s="22">
        <v>19</v>
      </c>
    </row>
    <row r="7" spans="1:19" ht="30.75" thickBot="1" x14ac:dyDescent="0.3">
      <c r="A7" s="23" t="s">
        <v>20</v>
      </c>
      <c r="B7" s="22" t="s">
        <v>6</v>
      </c>
      <c r="C7" s="24">
        <v>639912.69999999995</v>
      </c>
      <c r="D7" s="24">
        <v>639912.69999999995</v>
      </c>
      <c r="E7" s="24">
        <v>639912.69999999995</v>
      </c>
      <c r="F7" s="24">
        <f>(C7+D7+E7)/3</f>
        <v>639912.69999999995</v>
      </c>
      <c r="G7" s="24">
        <v>639912.69999999995</v>
      </c>
      <c r="H7" s="24">
        <v>639912.69999999995</v>
      </c>
      <c r="I7" s="24">
        <v>639912.69999999995</v>
      </c>
      <c r="J7" s="24">
        <f>(G7+H7+I7)/3</f>
        <v>639912.69999999995</v>
      </c>
      <c r="K7" s="24">
        <v>639912.69999999995</v>
      </c>
      <c r="L7" s="24">
        <v>639912.69999999995</v>
      </c>
      <c r="M7" s="24">
        <v>639912.69999999995</v>
      </c>
      <c r="N7" s="24">
        <f>(K7+L7+M7)/3</f>
        <v>639912.69999999995</v>
      </c>
      <c r="O7" s="24">
        <v>639912.69999999995</v>
      </c>
      <c r="P7" s="24">
        <v>639912.69999999995</v>
      </c>
      <c r="Q7" s="24">
        <v>639912.69999999995</v>
      </c>
      <c r="R7" s="75">
        <f>(O7+P7+Q7)/3</f>
        <v>639912.69999999995</v>
      </c>
      <c r="S7" s="75">
        <f>(F7+J7+N7+R7)/4</f>
        <v>639912.69999999995</v>
      </c>
    </row>
    <row r="8" spans="1:19" x14ac:dyDescent="0.25">
      <c r="A8" s="33" t="s">
        <v>35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1:19" x14ac:dyDescent="0.25">
      <c r="A9" s="2" t="s">
        <v>31</v>
      </c>
      <c r="L9" s="68"/>
      <c r="M9" s="68">
        <f>ROUND(I7/31*14,2)</f>
        <v>288992.83</v>
      </c>
    </row>
    <row r="10" spans="1:19" ht="15.75" thickBot="1" x14ac:dyDescent="0.3">
      <c r="A10" s="2" t="s">
        <v>32</v>
      </c>
      <c r="L10" s="68"/>
      <c r="M10" s="68">
        <f>ROUND(L7/31*17,2)</f>
        <v>350919.87</v>
      </c>
    </row>
    <row r="11" spans="1:19" ht="45.75" customHeight="1" thickBot="1" x14ac:dyDescent="0.3">
      <c r="A11" s="230" t="s">
        <v>33</v>
      </c>
      <c r="B11" s="232" t="s">
        <v>47</v>
      </c>
      <c r="C11" s="233"/>
      <c r="D11" s="233"/>
      <c r="E11" s="233"/>
      <c r="F11" s="234"/>
      <c r="G11" s="207" t="s">
        <v>34</v>
      </c>
      <c r="H11" s="209"/>
      <c r="I11" s="209"/>
      <c r="J11" s="209"/>
      <c r="K11" s="209"/>
      <c r="L11" s="209"/>
      <c r="M11" s="209"/>
      <c r="N11" s="209"/>
      <c r="O11" s="209"/>
      <c r="P11" s="208"/>
      <c r="Q11" s="27"/>
      <c r="R11" s="27"/>
      <c r="S11" s="27"/>
    </row>
    <row r="12" spans="1:19" ht="43.5" customHeight="1" thickBot="1" x14ac:dyDescent="0.3">
      <c r="A12" s="231"/>
      <c r="B12" s="205"/>
      <c r="C12" s="235"/>
      <c r="D12" s="235"/>
      <c r="E12" s="235"/>
      <c r="F12" s="206"/>
      <c r="G12" s="205" t="s">
        <v>15</v>
      </c>
      <c r="H12" s="206"/>
      <c r="I12" s="262" t="s">
        <v>16</v>
      </c>
      <c r="J12" s="263"/>
      <c r="K12" s="205" t="s">
        <v>17</v>
      </c>
      <c r="L12" s="206"/>
      <c r="M12" s="207" t="s">
        <v>18</v>
      </c>
      <c r="N12" s="208"/>
      <c r="O12" s="207" t="s">
        <v>19</v>
      </c>
      <c r="P12" s="208"/>
      <c r="Q12" s="25"/>
      <c r="R12" s="25"/>
      <c r="S12" s="25"/>
    </row>
    <row r="13" spans="1:19" ht="15.75" thickBot="1" x14ac:dyDescent="0.3">
      <c r="A13" s="28">
        <v>1</v>
      </c>
      <c r="B13" s="207">
        <v>2</v>
      </c>
      <c r="C13" s="209"/>
      <c r="D13" s="209"/>
      <c r="E13" s="209"/>
      <c r="F13" s="208"/>
      <c r="G13" s="207">
        <v>3</v>
      </c>
      <c r="H13" s="208"/>
      <c r="I13" s="266">
        <v>4</v>
      </c>
      <c r="J13" s="267"/>
      <c r="K13" s="207">
        <v>5</v>
      </c>
      <c r="L13" s="208"/>
      <c r="M13" s="207">
        <v>6</v>
      </c>
      <c r="N13" s="208"/>
      <c r="O13" s="207">
        <v>7</v>
      </c>
      <c r="P13" s="208"/>
      <c r="Q13" s="25"/>
      <c r="R13" s="25"/>
      <c r="S13" s="25"/>
    </row>
    <row r="14" spans="1:19" ht="30.75" thickBot="1" x14ac:dyDescent="0.3">
      <c r="A14" s="28" t="s">
        <v>20</v>
      </c>
      <c r="B14" s="207" t="s">
        <v>6</v>
      </c>
      <c r="C14" s="209"/>
      <c r="D14" s="209"/>
      <c r="E14" s="209"/>
      <c r="F14" s="208"/>
      <c r="G14" s="212"/>
      <c r="H14" s="213"/>
      <c r="I14" s="264"/>
      <c r="J14" s="265"/>
      <c r="K14" s="260">
        <f>S7</f>
        <v>639912.69999999995</v>
      </c>
      <c r="L14" s="261"/>
      <c r="M14" s="275">
        <f>Q7</f>
        <v>639912.69999999995</v>
      </c>
      <c r="N14" s="276"/>
      <c r="O14" s="275">
        <f>M14</f>
        <v>639912.69999999995</v>
      </c>
      <c r="P14" s="276"/>
      <c r="Q14" s="26"/>
      <c r="R14" s="26"/>
      <c r="S14" s="26"/>
    </row>
    <row r="15" spans="1:19" x14ac:dyDescent="0.25">
      <c r="A15" s="2" t="s">
        <v>35</v>
      </c>
    </row>
  </sheetData>
  <mergeCells count="25">
    <mergeCell ref="K14:L14"/>
    <mergeCell ref="M14:N14"/>
    <mergeCell ref="B13:F13"/>
    <mergeCell ref="G13:H13"/>
    <mergeCell ref="I13:J13"/>
    <mergeCell ref="K13:L13"/>
    <mergeCell ref="M13:N13"/>
    <mergeCell ref="B14:F14"/>
    <mergeCell ref="G14:H14"/>
    <mergeCell ref="A1:L1"/>
    <mergeCell ref="A2:L2"/>
    <mergeCell ref="C3:S4"/>
    <mergeCell ref="O14:P14"/>
    <mergeCell ref="O12:P12"/>
    <mergeCell ref="O13:P13"/>
    <mergeCell ref="B11:F12"/>
    <mergeCell ref="G11:P11"/>
    <mergeCell ref="G12:H12"/>
    <mergeCell ref="I12:J12"/>
    <mergeCell ref="K12:L12"/>
    <mergeCell ref="M12:N12"/>
    <mergeCell ref="I14:J14"/>
    <mergeCell ref="A3:A5"/>
    <mergeCell ref="B3:B5"/>
    <mergeCell ref="A11:A1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C26A5-B290-484E-ABDE-A6FC6629B73E}">
  <sheetPr>
    <pageSetUpPr fitToPage="1"/>
  </sheetPr>
  <dimension ref="A1:S27"/>
  <sheetViews>
    <sheetView workbookViewId="0">
      <selection sqref="A1:XFD1048576"/>
    </sheetView>
  </sheetViews>
  <sheetFormatPr defaultRowHeight="15" x14ac:dyDescent="0.25"/>
  <cols>
    <col min="1" max="1" width="14.7109375" customWidth="1"/>
    <col min="2" max="2" width="14" customWidth="1"/>
    <col min="3" max="3" width="9.7109375" customWidth="1"/>
    <col min="6" max="6" width="8.7109375" customWidth="1"/>
  </cols>
  <sheetData>
    <row r="1" spans="1:19" ht="15.75" x14ac:dyDescent="0.25">
      <c r="A1" s="271" t="s">
        <v>48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42"/>
      <c r="Q1" s="242"/>
      <c r="R1" s="242"/>
      <c r="S1" s="242"/>
    </row>
    <row r="2" spans="1:19" ht="24.75" customHeight="1" x14ac:dyDescent="0.25">
      <c r="A2" s="271" t="s">
        <v>24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42"/>
      <c r="Q2" s="242"/>
      <c r="R2" s="242"/>
      <c r="S2" s="242"/>
    </row>
    <row r="3" spans="1:19" ht="15.75" thickBot="1" x14ac:dyDescent="0.3">
      <c r="A3" s="272"/>
      <c r="B3" s="272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4"/>
      <c r="Q3" s="274"/>
      <c r="R3" s="274"/>
      <c r="S3" s="274"/>
    </row>
    <row r="4" spans="1:19" x14ac:dyDescent="0.25">
      <c r="A4" s="219" t="s">
        <v>33</v>
      </c>
      <c r="B4" s="222" t="s">
        <v>47</v>
      </c>
      <c r="C4" s="198" t="s">
        <v>49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6"/>
    </row>
    <row r="5" spans="1:19" ht="15.75" thickBot="1" x14ac:dyDescent="0.3">
      <c r="A5" s="220"/>
      <c r="B5" s="220"/>
      <c r="C5" s="244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77"/>
      <c r="P5" s="277"/>
      <c r="Q5" s="245"/>
      <c r="R5" s="245"/>
      <c r="S5" s="246"/>
    </row>
    <row r="6" spans="1:19" ht="36" customHeight="1" x14ac:dyDescent="0.25">
      <c r="A6" s="221"/>
      <c r="B6" s="221"/>
      <c r="C6" s="37" t="s">
        <v>36</v>
      </c>
      <c r="D6" s="37" t="s">
        <v>53</v>
      </c>
      <c r="E6" s="37" t="s">
        <v>26</v>
      </c>
      <c r="F6" s="37" t="s">
        <v>37</v>
      </c>
      <c r="G6" s="37" t="s">
        <v>38</v>
      </c>
      <c r="H6" s="37" t="s">
        <v>27</v>
      </c>
      <c r="I6" s="37" t="s">
        <v>28</v>
      </c>
      <c r="J6" s="37" t="s">
        <v>39</v>
      </c>
      <c r="K6" s="37" t="s">
        <v>29</v>
      </c>
      <c r="L6" s="37" t="s">
        <v>40</v>
      </c>
      <c r="M6" s="37" t="s">
        <v>41</v>
      </c>
      <c r="N6" s="50" t="s">
        <v>42</v>
      </c>
      <c r="O6" s="49" t="s">
        <v>43</v>
      </c>
      <c r="P6" s="53" t="s">
        <v>44</v>
      </c>
      <c r="Q6" s="20" t="s">
        <v>45</v>
      </c>
      <c r="R6" s="37" t="s">
        <v>46</v>
      </c>
      <c r="S6" s="37" t="s">
        <v>30</v>
      </c>
    </row>
    <row r="7" spans="1:19" x14ac:dyDescent="0.25">
      <c r="A7" s="30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51">
        <v>14</v>
      </c>
      <c r="O7" s="56">
        <v>15</v>
      </c>
      <c r="P7" s="54">
        <v>16</v>
      </c>
      <c r="Q7" s="8">
        <v>17</v>
      </c>
      <c r="R7" s="8">
        <v>18</v>
      </c>
      <c r="S7" s="8">
        <v>19</v>
      </c>
    </row>
    <row r="8" spans="1:19" ht="15.75" thickBot="1" x14ac:dyDescent="0.3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52"/>
      <c r="O8" s="57"/>
      <c r="P8" s="55"/>
      <c r="Q8" s="32"/>
      <c r="R8" s="32"/>
      <c r="S8" s="32"/>
    </row>
    <row r="9" spans="1:19" ht="27.75" thickBot="1" x14ac:dyDescent="0.3">
      <c r="A9" s="11" t="s">
        <v>20</v>
      </c>
      <c r="B9" s="10" t="s">
        <v>6</v>
      </c>
      <c r="C9" s="24">
        <f>Лист8!C7</f>
        <v>639912.69999999995</v>
      </c>
      <c r="D9" s="24">
        <f>Лист8!D7</f>
        <v>639912.69999999995</v>
      </c>
      <c r="E9" s="24">
        <f>Лист8!E7</f>
        <v>639912.69999999995</v>
      </c>
      <c r="F9" s="24">
        <f>(C9+D9+E9)/3</f>
        <v>639912.69999999995</v>
      </c>
      <c r="G9" s="24">
        <f>Лист8!G7</f>
        <v>639912.69999999995</v>
      </c>
      <c r="H9" s="24">
        <f>Лист8!H7</f>
        <v>639912.69999999995</v>
      </c>
      <c r="I9" s="24">
        <f>Лист8!I7</f>
        <v>639912.69999999995</v>
      </c>
      <c r="J9" s="24">
        <f>(G9+H9+I9)/3</f>
        <v>639912.69999999995</v>
      </c>
      <c r="K9" s="24">
        <f>Лист8!K7</f>
        <v>639912.69999999995</v>
      </c>
      <c r="L9" s="24">
        <f>Лист8!L7</f>
        <v>639912.69999999995</v>
      </c>
      <c r="M9" s="24">
        <f>Лист8!M7</f>
        <v>639912.69999999995</v>
      </c>
      <c r="N9" s="24">
        <f>(K9+L9+M9)/3</f>
        <v>639912.69999999995</v>
      </c>
      <c r="O9" s="24">
        <f>Лист8!O7</f>
        <v>639912.69999999995</v>
      </c>
      <c r="P9" s="24">
        <f>Лист8!P7</f>
        <v>639912.69999999995</v>
      </c>
      <c r="Q9" s="24">
        <f>Лист8!Q7</f>
        <v>639912.69999999995</v>
      </c>
      <c r="R9" s="75">
        <f>(O9+P9+Q9)/3</f>
        <v>639912.69999999995</v>
      </c>
      <c r="S9" s="75">
        <f>(F9+J9+N9+R9)/4</f>
        <v>639912.69999999995</v>
      </c>
    </row>
    <row r="10" spans="1:19" x14ac:dyDescent="0.25">
      <c r="A10" s="269" t="s">
        <v>54</v>
      </c>
      <c r="B10" s="269"/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  <c r="Q10" s="269"/>
      <c r="R10" s="269"/>
      <c r="S10" s="269"/>
    </row>
    <row r="11" spans="1:19" ht="32.25" customHeight="1" x14ac:dyDescent="0.25">
      <c r="A11" s="240" t="s">
        <v>50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</row>
    <row r="12" spans="1:19" ht="19.5" customHeight="1" x14ac:dyDescent="0.25">
      <c r="A12" s="240" t="s">
        <v>51</v>
      </c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</row>
    <row r="13" spans="1:19" ht="33.75" customHeight="1" x14ac:dyDescent="0.25">
      <c r="A13" s="240" t="s">
        <v>52</v>
      </c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</row>
    <row r="14" spans="1:19" ht="15" hidden="1" customHeight="1" x14ac:dyDescent="0.25">
      <c r="A14" s="240"/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</row>
    <row r="15" spans="1:19" ht="15" hidden="1" customHeight="1" x14ac:dyDescent="0.25">
      <c r="A15" s="240"/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</row>
    <row r="16" spans="1:19" ht="15" hidden="1" customHeight="1" x14ac:dyDescent="0.25">
      <c r="A16" s="240"/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</row>
    <row r="17" spans="1:19" ht="15" hidden="1" customHeight="1" x14ac:dyDescent="0.25">
      <c r="A17" s="240"/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</row>
    <row r="18" spans="1:19" ht="15" hidden="1" customHeight="1" x14ac:dyDescent="0.25">
      <c r="A18" s="240"/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</row>
    <row r="19" spans="1:19" ht="15" hidden="1" customHeight="1" x14ac:dyDescent="0.25">
      <c r="A19" s="240"/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</row>
    <row r="20" spans="1:19" ht="15" hidden="1" customHeight="1" x14ac:dyDescent="0.25">
      <c r="A20" s="240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</row>
    <row r="21" spans="1:19" ht="5.25" hidden="1" customHeight="1" x14ac:dyDescent="0.25">
      <c r="A21" s="240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</row>
    <row r="22" spans="1:19" ht="15" hidden="1" customHeight="1" x14ac:dyDescent="0.25">
      <c r="A22" s="240"/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</row>
    <row r="23" spans="1:19" ht="15" hidden="1" customHeight="1" x14ac:dyDescent="0.25">
      <c r="A23" s="240"/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</row>
    <row r="24" spans="1:19" ht="15" hidden="1" customHeight="1" x14ac:dyDescent="0.25">
      <c r="A24" s="240"/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</row>
    <row r="25" spans="1:19" ht="15" hidden="1" customHeight="1" x14ac:dyDescent="0.25">
      <c r="A25" s="240"/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</row>
    <row r="26" spans="1:19" ht="15" hidden="1" customHeight="1" x14ac:dyDescent="0.25">
      <c r="A26" s="240"/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</row>
    <row r="27" spans="1:19" ht="15" hidden="1" customHeight="1" x14ac:dyDescent="0.25">
      <c r="A27" s="240"/>
      <c r="B27" s="240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</row>
  </sheetData>
  <mergeCells count="11">
    <mergeCell ref="A10:S10"/>
    <mergeCell ref="A11:S11"/>
    <mergeCell ref="A12:S12"/>
    <mergeCell ref="A13:S27"/>
    <mergeCell ref="A1:O1"/>
    <mergeCell ref="P1:S1"/>
    <mergeCell ref="A2:O3"/>
    <mergeCell ref="P2:S3"/>
    <mergeCell ref="C4:S5"/>
    <mergeCell ref="A4:A6"/>
    <mergeCell ref="B4:B6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73071-D797-4C45-93D3-61834DF7BAF1}">
  <sheetPr>
    <pageSetUpPr fitToPage="1"/>
  </sheetPr>
  <dimension ref="A1:N9"/>
  <sheetViews>
    <sheetView workbookViewId="0">
      <selection activeCell="A3" sqref="A3:N3"/>
    </sheetView>
  </sheetViews>
  <sheetFormatPr defaultRowHeight="15" x14ac:dyDescent="0.25"/>
  <sheetData>
    <row r="1" spans="1:14" ht="29.25" customHeight="1" x14ac:dyDescent="0.25">
      <c r="A1" s="240" t="s">
        <v>55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</row>
    <row r="2" spans="1:14" ht="13.5" customHeight="1" x14ac:dyDescent="0.25">
      <c r="A2" s="251" t="s">
        <v>56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</row>
    <row r="3" spans="1:14" ht="27.75" customHeight="1" x14ac:dyDescent="0.25">
      <c r="A3" s="252" t="s">
        <v>132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</row>
    <row r="4" spans="1:14" ht="17.25" customHeight="1" x14ac:dyDescent="0.25">
      <c r="A4" s="250" t="s">
        <v>57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</row>
    <row r="5" spans="1:14" ht="24" customHeight="1" x14ac:dyDescent="0.25">
      <c r="A5" s="250" t="s">
        <v>58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</row>
    <row r="6" spans="1:14" ht="15.75" customHeight="1" thickBot="1" x14ac:dyDescent="0.3">
      <c r="A6" s="250" t="s">
        <v>59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</row>
    <row r="7" spans="1:14" ht="68.25" customHeight="1" thickBot="1" x14ac:dyDescent="0.3">
      <c r="A7" s="200" t="s">
        <v>60</v>
      </c>
      <c r="B7" s="201"/>
      <c r="C7" s="201"/>
      <c r="D7" s="201"/>
      <c r="E7" s="201"/>
      <c r="F7" s="201"/>
      <c r="G7" s="201"/>
      <c r="H7" s="201"/>
      <c r="I7" s="202"/>
      <c r="J7" s="200" t="s">
        <v>61</v>
      </c>
      <c r="K7" s="201"/>
      <c r="L7" s="201"/>
      <c r="M7" s="201"/>
      <c r="N7" s="202"/>
    </row>
    <row r="8" spans="1:14" ht="15.75" thickBot="1" x14ac:dyDescent="0.3">
      <c r="A8" s="200">
        <v>1</v>
      </c>
      <c r="B8" s="201"/>
      <c r="C8" s="201"/>
      <c r="D8" s="201"/>
      <c r="E8" s="201"/>
      <c r="F8" s="201"/>
      <c r="G8" s="201"/>
      <c r="H8" s="201"/>
      <c r="I8" s="202"/>
      <c r="J8" s="200">
        <v>2</v>
      </c>
      <c r="K8" s="201"/>
      <c r="L8" s="201"/>
      <c r="M8" s="201"/>
      <c r="N8" s="202"/>
    </row>
    <row r="9" spans="1:14" ht="36" customHeight="1" thickBot="1" x14ac:dyDescent="0.3">
      <c r="A9" s="200" t="s">
        <v>68</v>
      </c>
      <c r="B9" s="201"/>
      <c r="C9" s="201"/>
      <c r="D9" s="201"/>
      <c r="E9" s="201"/>
      <c r="F9" s="201"/>
      <c r="G9" s="201"/>
      <c r="H9" s="201"/>
      <c r="I9" s="202"/>
      <c r="J9" s="247" t="s">
        <v>218</v>
      </c>
      <c r="K9" s="248"/>
      <c r="L9" s="248"/>
      <c r="M9" s="248"/>
      <c r="N9" s="249"/>
    </row>
  </sheetData>
  <mergeCells count="12">
    <mergeCell ref="A7:I7"/>
    <mergeCell ref="J7:N7"/>
    <mergeCell ref="A8:I8"/>
    <mergeCell ref="J8:N8"/>
    <mergeCell ref="A9:I9"/>
    <mergeCell ref="J9:N9"/>
    <mergeCell ref="A6:N6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2E968-4B21-4DFE-900F-4A1841FC1D82}">
  <sheetPr>
    <tabColor rgb="FF00B050"/>
  </sheetPr>
  <dimension ref="A1:N17"/>
  <sheetViews>
    <sheetView workbookViewId="0">
      <selection activeCell="C19" sqref="C19"/>
    </sheetView>
  </sheetViews>
  <sheetFormatPr defaultRowHeight="15" x14ac:dyDescent="0.25"/>
  <cols>
    <col min="1" max="1" width="20.5703125" customWidth="1"/>
    <col min="2" max="2" width="8.7109375" customWidth="1"/>
    <col min="3" max="3" width="17.5703125" customWidth="1"/>
    <col min="4" max="4" width="9.85546875" customWidth="1"/>
    <col min="5" max="5" width="12.42578125" customWidth="1"/>
    <col min="6" max="6" width="17.42578125" customWidth="1"/>
    <col min="7" max="8" width="13.140625" customWidth="1"/>
    <col min="9" max="9" width="2.5703125" customWidth="1"/>
    <col min="10" max="10" width="13.5703125" customWidth="1"/>
  </cols>
  <sheetData>
    <row r="1" spans="1:14" ht="15.75" x14ac:dyDescent="0.25">
      <c r="A1" s="1" t="s">
        <v>124</v>
      </c>
      <c r="G1" s="62"/>
      <c r="H1" s="61" t="s">
        <v>108</v>
      </c>
      <c r="I1" s="61"/>
      <c r="J1" s="61"/>
      <c r="K1" s="61"/>
    </row>
    <row r="2" spans="1:14" ht="16.5" thickBot="1" x14ac:dyDescent="0.3">
      <c r="A2" s="2" t="s">
        <v>119</v>
      </c>
    </row>
    <row r="3" spans="1:14" ht="81.75" customHeight="1" thickBot="1" x14ac:dyDescent="0.3">
      <c r="A3" s="192" t="s">
        <v>101</v>
      </c>
      <c r="B3" s="194" t="s">
        <v>1</v>
      </c>
      <c r="C3" s="195"/>
      <c r="D3" s="195"/>
      <c r="E3" s="196"/>
      <c r="F3" s="198" t="s">
        <v>22</v>
      </c>
      <c r="G3" s="200" t="s">
        <v>2</v>
      </c>
      <c r="H3" s="201"/>
      <c r="I3" s="201"/>
      <c r="J3" s="202"/>
      <c r="K3" s="12"/>
      <c r="L3" s="12"/>
      <c r="M3" s="12"/>
      <c r="N3" s="12"/>
    </row>
    <row r="4" spans="1:14" ht="27.75" thickBot="1" x14ac:dyDescent="0.3">
      <c r="A4" s="193"/>
      <c r="B4" s="169"/>
      <c r="C4" s="185"/>
      <c r="D4" s="185"/>
      <c r="E4" s="197"/>
      <c r="F4" s="199"/>
      <c r="G4" s="200" t="s">
        <v>3</v>
      </c>
      <c r="H4" s="201"/>
      <c r="I4" s="202"/>
      <c r="J4" s="118" t="s">
        <v>4</v>
      </c>
    </row>
    <row r="5" spans="1:14" ht="15.75" thickBot="1" x14ac:dyDescent="0.3">
      <c r="A5" s="117">
        <v>1</v>
      </c>
      <c r="B5" s="165">
        <v>2</v>
      </c>
      <c r="C5" s="183"/>
      <c r="D5" s="183"/>
      <c r="E5" s="184"/>
      <c r="F5" s="115">
        <v>3</v>
      </c>
      <c r="G5" s="169">
        <v>4</v>
      </c>
      <c r="H5" s="185"/>
      <c r="I5" s="170"/>
      <c r="J5" s="118">
        <v>5</v>
      </c>
    </row>
    <row r="6" spans="1:14" ht="81.75" thickBot="1" x14ac:dyDescent="0.3">
      <c r="A6" s="111" t="s">
        <v>125</v>
      </c>
      <c r="B6" s="186" t="s">
        <v>5</v>
      </c>
      <c r="C6" s="187"/>
      <c r="D6" s="187"/>
      <c r="E6" s="188"/>
      <c r="F6" s="16" t="s">
        <v>121</v>
      </c>
      <c r="G6" s="189" t="s">
        <v>6</v>
      </c>
      <c r="H6" s="190"/>
      <c r="I6" s="191"/>
      <c r="J6" s="17"/>
    </row>
    <row r="7" spans="1:14" x14ac:dyDescent="0.25">
      <c r="A7" s="7" t="s">
        <v>7</v>
      </c>
    </row>
    <row r="8" spans="1:14" x14ac:dyDescent="0.25">
      <c r="A8" s="7" t="s">
        <v>8</v>
      </c>
    </row>
    <row r="9" spans="1:14" ht="15.75" thickBot="1" x14ac:dyDescent="0.3">
      <c r="A9" s="7" t="s">
        <v>9</v>
      </c>
    </row>
    <row r="10" spans="1:14" ht="15.75" thickBot="1" x14ac:dyDescent="0.3">
      <c r="A10" s="167" t="s">
        <v>33</v>
      </c>
      <c r="B10" s="168"/>
      <c r="C10" s="114" t="s">
        <v>10</v>
      </c>
      <c r="D10" s="114" t="s">
        <v>11</v>
      </c>
      <c r="E10" s="165" t="s">
        <v>12</v>
      </c>
      <c r="F10" s="183"/>
      <c r="G10" s="183"/>
      <c r="H10" s="183"/>
      <c r="I10" s="183"/>
      <c r="J10" s="166"/>
    </row>
    <row r="11" spans="1:14" ht="41.25" thickBot="1" x14ac:dyDescent="0.3">
      <c r="A11" s="169"/>
      <c r="B11" s="170"/>
      <c r="C11" s="115" t="s">
        <v>13</v>
      </c>
      <c r="D11" s="115" t="s">
        <v>14</v>
      </c>
      <c r="E11" s="115" t="s">
        <v>15</v>
      </c>
      <c r="F11" s="113" t="s">
        <v>16</v>
      </c>
      <c r="G11" s="113" t="s">
        <v>17</v>
      </c>
      <c r="H11" s="113" t="s">
        <v>18</v>
      </c>
      <c r="I11" s="165" t="s">
        <v>19</v>
      </c>
      <c r="J11" s="166"/>
    </row>
    <row r="12" spans="1:14" ht="15.75" thickBot="1" x14ac:dyDescent="0.3">
      <c r="A12" s="165">
        <v>1</v>
      </c>
      <c r="B12" s="166"/>
      <c r="C12" s="115">
        <v>2</v>
      </c>
      <c r="D12" s="115">
        <v>3</v>
      </c>
      <c r="E12" s="115">
        <v>4</v>
      </c>
      <c r="F12" s="115">
        <v>5</v>
      </c>
      <c r="G12" s="115">
        <v>6</v>
      </c>
      <c r="H12" s="115">
        <v>7</v>
      </c>
      <c r="I12" s="165">
        <v>8</v>
      </c>
      <c r="J12" s="166"/>
    </row>
    <row r="13" spans="1:14" x14ac:dyDescent="0.25">
      <c r="A13" s="167" t="s">
        <v>20</v>
      </c>
      <c r="B13" s="168"/>
      <c r="C13" s="171" t="s">
        <v>6</v>
      </c>
      <c r="D13" s="173"/>
      <c r="E13" s="173"/>
      <c r="F13" s="175"/>
      <c r="G13" s="177">
        <f>Лист33!S7</f>
        <v>27482.799999999999</v>
      </c>
      <c r="H13" s="177">
        <f>Лист33!C7</f>
        <v>27482.799999999999</v>
      </c>
      <c r="I13" s="179">
        <f>H13</f>
        <v>27482.799999999999</v>
      </c>
      <c r="J13" s="180"/>
    </row>
    <row r="14" spans="1:14" ht="15.75" thickBot="1" x14ac:dyDescent="0.3">
      <c r="A14" s="169"/>
      <c r="B14" s="170"/>
      <c r="C14" s="172"/>
      <c r="D14" s="174"/>
      <c r="E14" s="174"/>
      <c r="F14" s="176"/>
      <c r="G14" s="178"/>
      <c r="H14" s="178"/>
      <c r="I14" s="181"/>
      <c r="J14" s="182"/>
    </row>
    <row r="15" spans="1:14" ht="27" customHeight="1" x14ac:dyDescent="0.25">
      <c r="A15" s="253" t="s">
        <v>21</v>
      </c>
      <c r="B15" s="253"/>
      <c r="C15" s="253"/>
      <c r="D15" s="253"/>
      <c r="E15" s="253"/>
      <c r="F15" s="253"/>
      <c r="G15" s="253"/>
      <c r="H15" s="253"/>
      <c r="I15" s="253"/>
      <c r="J15" s="253"/>
    </row>
    <row r="17" spans="6:7" x14ac:dyDescent="0.25">
      <c r="F17" s="126" t="s">
        <v>108</v>
      </c>
      <c r="G17" s="126"/>
    </row>
  </sheetData>
  <mergeCells count="23">
    <mergeCell ref="A3:A4"/>
    <mergeCell ref="B3:E4"/>
    <mergeCell ref="F3:F4"/>
    <mergeCell ref="G3:J3"/>
    <mergeCell ref="G4:I4"/>
    <mergeCell ref="B5:E5"/>
    <mergeCell ref="G5:I5"/>
    <mergeCell ref="B6:E6"/>
    <mergeCell ref="G6:I6"/>
    <mergeCell ref="A10:B11"/>
    <mergeCell ref="E10:J10"/>
    <mergeCell ref="I11:J11"/>
    <mergeCell ref="A15:J15"/>
    <mergeCell ref="A12:B12"/>
    <mergeCell ref="I12:J12"/>
    <mergeCell ref="A13:B14"/>
    <mergeCell ref="C13:C14"/>
    <mergeCell ref="D13:D14"/>
    <mergeCell ref="E13:E14"/>
    <mergeCell ref="F13:F14"/>
    <mergeCell ref="G13:G14"/>
    <mergeCell ref="H13:H14"/>
    <mergeCell ref="I13:J14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78C23-C404-4714-9456-326AE5EBD1C3}">
  <dimension ref="A1:S15"/>
  <sheetViews>
    <sheetView workbookViewId="0">
      <selection activeCell="S7" sqref="S7"/>
    </sheetView>
  </sheetViews>
  <sheetFormatPr defaultRowHeight="15" x14ac:dyDescent="0.25"/>
  <cols>
    <col min="1" max="1" width="15.7109375" style="19" customWidth="1"/>
    <col min="2" max="2" width="13" style="19" customWidth="1"/>
    <col min="3" max="3" width="8.85546875" style="19" customWidth="1"/>
    <col min="4" max="4" width="9.42578125" style="19" customWidth="1"/>
    <col min="5" max="6" width="9.5703125" style="19" customWidth="1"/>
    <col min="7" max="7" width="9.7109375" style="19" customWidth="1"/>
    <col min="8" max="8" width="9.28515625" style="19" customWidth="1"/>
    <col min="9" max="9" width="8.42578125" style="19" customWidth="1"/>
    <col min="10" max="10" width="8.140625" style="19" customWidth="1"/>
    <col min="11" max="11" width="9.28515625" style="19" customWidth="1"/>
    <col min="12" max="12" width="8.85546875" style="19" customWidth="1"/>
    <col min="13" max="13" width="9.28515625" style="19" customWidth="1"/>
    <col min="14" max="14" width="9" style="19" customWidth="1"/>
    <col min="15" max="15" width="9.5703125" style="19" customWidth="1"/>
    <col min="16" max="16" width="9.140625" style="19"/>
    <col min="17" max="17" width="9.28515625" style="19" customWidth="1"/>
    <col min="18" max="18" width="9.28515625" style="19" bestFit="1" customWidth="1"/>
    <col min="19" max="19" width="9.42578125" style="19" customWidth="1"/>
    <col min="20" max="16384" width="9.140625" style="19"/>
  </cols>
  <sheetData>
    <row r="1" spans="1:19" ht="19.5" customHeight="1" x14ac:dyDescent="0.25">
      <c r="A1" s="218" t="s">
        <v>23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9" ht="47.25" customHeight="1" thickBot="1" x14ac:dyDescent="0.3">
      <c r="A2" s="218" t="s">
        <v>24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1:19" x14ac:dyDescent="0.25">
      <c r="A3" s="219" t="s">
        <v>33</v>
      </c>
      <c r="B3" s="222" t="s">
        <v>47</v>
      </c>
      <c r="C3" s="223" t="s">
        <v>25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</row>
    <row r="4" spans="1:19" ht="15.75" thickBot="1" x14ac:dyDescent="0.3">
      <c r="A4" s="220"/>
      <c r="B4" s="220"/>
      <c r="C4" s="226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9"/>
    </row>
    <row r="5" spans="1:19" ht="48" customHeight="1" x14ac:dyDescent="0.25">
      <c r="A5" s="221"/>
      <c r="B5" s="221"/>
      <c r="C5" s="39" t="s">
        <v>36</v>
      </c>
      <c r="D5" s="39" t="s">
        <v>53</v>
      </c>
      <c r="E5" s="39" t="s">
        <v>26</v>
      </c>
      <c r="F5" s="39" t="s">
        <v>37</v>
      </c>
      <c r="G5" s="39" t="s">
        <v>38</v>
      </c>
      <c r="H5" s="39" t="s">
        <v>27</v>
      </c>
      <c r="I5" s="39" t="s">
        <v>28</v>
      </c>
      <c r="J5" s="39" t="s">
        <v>39</v>
      </c>
      <c r="K5" s="39" t="s">
        <v>29</v>
      </c>
      <c r="L5" s="39" t="s">
        <v>40</v>
      </c>
      <c r="M5" s="39" t="s">
        <v>41</v>
      </c>
      <c r="N5" s="39" t="s">
        <v>42</v>
      </c>
      <c r="O5" s="39" t="s">
        <v>43</v>
      </c>
      <c r="P5" s="39" t="s">
        <v>44</v>
      </c>
      <c r="Q5" s="39" t="s">
        <v>45</v>
      </c>
      <c r="R5" s="39" t="s">
        <v>46</v>
      </c>
      <c r="S5" s="39" t="s">
        <v>30</v>
      </c>
    </row>
    <row r="6" spans="1:19" ht="15.75" thickBot="1" x14ac:dyDescent="0.3">
      <c r="A6" s="23">
        <v>1</v>
      </c>
      <c r="B6" s="122">
        <v>2</v>
      </c>
      <c r="C6" s="122">
        <v>3</v>
      </c>
      <c r="D6" s="122">
        <v>4</v>
      </c>
      <c r="E6" s="122">
        <v>5</v>
      </c>
      <c r="F6" s="122">
        <v>6</v>
      </c>
      <c r="G6" s="122">
        <v>7</v>
      </c>
      <c r="H6" s="122">
        <v>8</v>
      </c>
      <c r="I6" s="122">
        <v>9</v>
      </c>
      <c r="J6" s="122">
        <v>10</v>
      </c>
      <c r="K6" s="122">
        <v>11</v>
      </c>
      <c r="L6" s="122">
        <v>12</v>
      </c>
      <c r="M6" s="122">
        <v>13</v>
      </c>
      <c r="N6" s="122">
        <v>14</v>
      </c>
      <c r="O6" s="122">
        <v>15</v>
      </c>
      <c r="P6" s="122">
        <v>16</v>
      </c>
      <c r="Q6" s="122">
        <v>17</v>
      </c>
      <c r="R6" s="122">
        <v>18</v>
      </c>
      <c r="S6" s="122">
        <v>19</v>
      </c>
    </row>
    <row r="7" spans="1:19" ht="30.75" thickBot="1" x14ac:dyDescent="0.3">
      <c r="A7" s="23" t="s">
        <v>20</v>
      </c>
      <c r="B7" s="122" t="s">
        <v>6</v>
      </c>
      <c r="C7" s="24">
        <v>27482.799999999999</v>
      </c>
      <c r="D7" s="24">
        <v>27482.799999999999</v>
      </c>
      <c r="E7" s="24">
        <v>27482.799999999999</v>
      </c>
      <c r="F7" s="24">
        <f>(C7+D7+E7)/3</f>
        <v>27482.799999999999</v>
      </c>
      <c r="G7" s="24">
        <v>27482.799999999999</v>
      </c>
      <c r="H7" s="24">
        <v>27482.799999999999</v>
      </c>
      <c r="I7" s="24">
        <v>27482.799999999999</v>
      </c>
      <c r="J7" s="24">
        <f>(G7+H7+I7)/3</f>
        <v>27482.799999999999</v>
      </c>
      <c r="K7" s="24">
        <v>27482.799999999999</v>
      </c>
      <c r="L7" s="24">
        <v>27482.799999999999</v>
      </c>
      <c r="M7" s="24">
        <v>27482.799999999999</v>
      </c>
      <c r="N7" s="24">
        <f>(K7+L7+M7)/3</f>
        <v>27482.799999999999</v>
      </c>
      <c r="O7" s="24">
        <v>27482.799999999999</v>
      </c>
      <c r="P7" s="24">
        <v>27482.799999999999</v>
      </c>
      <c r="Q7" s="24">
        <v>27482.799999999999</v>
      </c>
      <c r="R7" s="75">
        <f>(O7+P7+Q7)/3</f>
        <v>27482.799999999999</v>
      </c>
      <c r="S7" s="75">
        <f>(F7+J7+N7+R7)/4</f>
        <v>27482.799999999999</v>
      </c>
    </row>
    <row r="8" spans="1:19" x14ac:dyDescent="0.25">
      <c r="A8" s="33" t="s">
        <v>35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1:19" x14ac:dyDescent="0.25">
      <c r="A9" s="2" t="s">
        <v>31</v>
      </c>
      <c r="L9" s="68"/>
      <c r="M9" s="68">
        <f>ROUND(I7/31*14,2)</f>
        <v>12411.59</v>
      </c>
    </row>
    <row r="10" spans="1:19" ht="15.75" thickBot="1" x14ac:dyDescent="0.3">
      <c r="A10" s="2" t="s">
        <v>32</v>
      </c>
      <c r="L10" s="68"/>
      <c r="M10" s="68">
        <f>ROUND(L7/31*17,2)</f>
        <v>15071.21</v>
      </c>
    </row>
    <row r="11" spans="1:19" ht="45.75" customHeight="1" thickBot="1" x14ac:dyDescent="0.3">
      <c r="A11" s="230" t="s">
        <v>33</v>
      </c>
      <c r="B11" s="232" t="s">
        <v>47</v>
      </c>
      <c r="C11" s="233"/>
      <c r="D11" s="233"/>
      <c r="E11" s="233"/>
      <c r="F11" s="234"/>
      <c r="G11" s="207" t="s">
        <v>34</v>
      </c>
      <c r="H11" s="209"/>
      <c r="I11" s="209"/>
      <c r="J11" s="209"/>
      <c r="K11" s="209"/>
      <c r="L11" s="209"/>
      <c r="M11" s="209"/>
      <c r="N11" s="209"/>
      <c r="O11" s="209"/>
      <c r="P11" s="208"/>
      <c r="Q11" s="27"/>
      <c r="R11" s="27"/>
      <c r="S11" s="27"/>
    </row>
    <row r="12" spans="1:19" ht="43.5" customHeight="1" thickBot="1" x14ac:dyDescent="0.3">
      <c r="A12" s="231"/>
      <c r="B12" s="205"/>
      <c r="C12" s="235"/>
      <c r="D12" s="235"/>
      <c r="E12" s="235"/>
      <c r="F12" s="206"/>
      <c r="G12" s="205" t="s">
        <v>15</v>
      </c>
      <c r="H12" s="206"/>
      <c r="I12" s="262" t="s">
        <v>16</v>
      </c>
      <c r="J12" s="263"/>
      <c r="K12" s="205" t="s">
        <v>17</v>
      </c>
      <c r="L12" s="206"/>
      <c r="M12" s="207" t="s">
        <v>18</v>
      </c>
      <c r="N12" s="208"/>
      <c r="O12" s="207" t="s">
        <v>19</v>
      </c>
      <c r="P12" s="208"/>
      <c r="Q12" s="25"/>
      <c r="R12" s="25"/>
      <c r="S12" s="25"/>
    </row>
    <row r="13" spans="1:19" ht="15.75" thickBot="1" x14ac:dyDescent="0.3">
      <c r="A13" s="120">
        <v>1</v>
      </c>
      <c r="B13" s="207">
        <v>2</v>
      </c>
      <c r="C13" s="209"/>
      <c r="D13" s="209"/>
      <c r="E13" s="209"/>
      <c r="F13" s="208"/>
      <c r="G13" s="207">
        <v>3</v>
      </c>
      <c r="H13" s="208"/>
      <c r="I13" s="266">
        <v>4</v>
      </c>
      <c r="J13" s="267"/>
      <c r="K13" s="207">
        <v>5</v>
      </c>
      <c r="L13" s="208"/>
      <c r="M13" s="207">
        <v>6</v>
      </c>
      <c r="N13" s="208"/>
      <c r="O13" s="207">
        <v>7</v>
      </c>
      <c r="P13" s="208"/>
      <c r="Q13" s="25"/>
      <c r="R13" s="25"/>
      <c r="S13" s="25"/>
    </row>
    <row r="14" spans="1:19" ht="30.75" thickBot="1" x14ac:dyDescent="0.3">
      <c r="A14" s="120" t="s">
        <v>20</v>
      </c>
      <c r="B14" s="207" t="s">
        <v>6</v>
      </c>
      <c r="C14" s="209"/>
      <c r="D14" s="209"/>
      <c r="E14" s="209"/>
      <c r="F14" s="208"/>
      <c r="G14" s="212"/>
      <c r="H14" s="213"/>
      <c r="I14" s="264"/>
      <c r="J14" s="265"/>
      <c r="K14" s="260">
        <f>S7</f>
        <v>27482.799999999999</v>
      </c>
      <c r="L14" s="261"/>
      <c r="M14" s="275">
        <f>Q7</f>
        <v>27482.799999999999</v>
      </c>
      <c r="N14" s="276"/>
      <c r="O14" s="275">
        <f>M14</f>
        <v>27482.799999999999</v>
      </c>
      <c r="P14" s="276"/>
      <c r="Q14" s="26"/>
      <c r="R14" s="26"/>
      <c r="S14" s="26"/>
    </row>
    <row r="15" spans="1:19" x14ac:dyDescent="0.25">
      <c r="A15" s="2" t="s">
        <v>35</v>
      </c>
    </row>
  </sheetData>
  <mergeCells count="25">
    <mergeCell ref="A11:A12"/>
    <mergeCell ref="B11:F12"/>
    <mergeCell ref="G11:P11"/>
    <mergeCell ref="G12:H12"/>
    <mergeCell ref="I12:J12"/>
    <mergeCell ref="A1:L1"/>
    <mergeCell ref="A2:L2"/>
    <mergeCell ref="A3:A5"/>
    <mergeCell ref="B3:B5"/>
    <mergeCell ref="C3:S4"/>
    <mergeCell ref="O14:P14"/>
    <mergeCell ref="K12:L12"/>
    <mergeCell ref="M12:N12"/>
    <mergeCell ref="O12:P12"/>
    <mergeCell ref="B13:F13"/>
    <mergeCell ref="G13:H13"/>
    <mergeCell ref="I13:J13"/>
    <mergeCell ref="K13:L13"/>
    <mergeCell ref="M13:N13"/>
    <mergeCell ref="O13:P13"/>
    <mergeCell ref="B14:F14"/>
    <mergeCell ref="G14:H14"/>
    <mergeCell ref="I14:J14"/>
    <mergeCell ref="K14:L14"/>
    <mergeCell ref="M14:N14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57655-2E33-44E7-AB57-61E9DF71ED90}">
  <dimension ref="A1:S27"/>
  <sheetViews>
    <sheetView workbookViewId="0">
      <selection sqref="A1:XFD1048576"/>
    </sheetView>
  </sheetViews>
  <sheetFormatPr defaultRowHeight="15" x14ac:dyDescent="0.25"/>
  <cols>
    <col min="1" max="1" width="14.7109375" customWidth="1"/>
    <col min="2" max="2" width="14" customWidth="1"/>
    <col min="3" max="3" width="9.7109375" customWidth="1"/>
    <col min="6" max="6" width="8.7109375" customWidth="1"/>
  </cols>
  <sheetData>
    <row r="1" spans="1:19" ht="15.75" x14ac:dyDescent="0.25">
      <c r="A1" s="271" t="s">
        <v>48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42"/>
      <c r="Q1" s="242"/>
      <c r="R1" s="242"/>
      <c r="S1" s="242"/>
    </row>
    <row r="2" spans="1:19" ht="24.75" customHeight="1" x14ac:dyDescent="0.25">
      <c r="A2" s="271" t="s">
        <v>24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42"/>
      <c r="Q2" s="242"/>
      <c r="R2" s="242"/>
      <c r="S2" s="242"/>
    </row>
    <row r="3" spans="1:19" ht="15.75" thickBot="1" x14ac:dyDescent="0.3">
      <c r="A3" s="272"/>
      <c r="B3" s="272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4"/>
      <c r="Q3" s="274"/>
      <c r="R3" s="274"/>
      <c r="S3" s="274"/>
    </row>
    <row r="4" spans="1:19" x14ac:dyDescent="0.25">
      <c r="A4" s="219" t="s">
        <v>33</v>
      </c>
      <c r="B4" s="222" t="s">
        <v>47</v>
      </c>
      <c r="C4" s="198" t="s">
        <v>49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6"/>
    </row>
    <row r="5" spans="1:19" ht="15.75" thickBot="1" x14ac:dyDescent="0.3">
      <c r="A5" s="220"/>
      <c r="B5" s="220"/>
      <c r="C5" s="244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77"/>
      <c r="P5" s="277"/>
      <c r="Q5" s="245"/>
      <c r="R5" s="245"/>
      <c r="S5" s="246"/>
    </row>
    <row r="6" spans="1:19" ht="36" customHeight="1" x14ac:dyDescent="0.25">
      <c r="A6" s="221"/>
      <c r="B6" s="221"/>
      <c r="C6" s="119" t="s">
        <v>36</v>
      </c>
      <c r="D6" s="119" t="s">
        <v>53</v>
      </c>
      <c r="E6" s="119" t="s">
        <v>26</v>
      </c>
      <c r="F6" s="119" t="s">
        <v>37</v>
      </c>
      <c r="G6" s="119" t="s">
        <v>38</v>
      </c>
      <c r="H6" s="119" t="s">
        <v>27</v>
      </c>
      <c r="I6" s="119" t="s">
        <v>28</v>
      </c>
      <c r="J6" s="119" t="s">
        <v>39</v>
      </c>
      <c r="K6" s="119" t="s">
        <v>29</v>
      </c>
      <c r="L6" s="119" t="s">
        <v>40</v>
      </c>
      <c r="M6" s="119" t="s">
        <v>41</v>
      </c>
      <c r="N6" s="50" t="s">
        <v>42</v>
      </c>
      <c r="O6" s="123" t="s">
        <v>43</v>
      </c>
      <c r="P6" s="53" t="s">
        <v>44</v>
      </c>
      <c r="Q6" s="20" t="s">
        <v>45</v>
      </c>
      <c r="R6" s="119" t="s">
        <v>46</v>
      </c>
      <c r="S6" s="119" t="s">
        <v>30</v>
      </c>
    </row>
    <row r="7" spans="1:19" x14ac:dyDescent="0.25">
      <c r="A7" s="30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124">
        <v>14</v>
      </c>
      <c r="O7" s="56">
        <v>15</v>
      </c>
      <c r="P7" s="54">
        <v>16</v>
      </c>
      <c r="Q7" s="8">
        <v>17</v>
      </c>
      <c r="R7" s="8">
        <v>18</v>
      </c>
      <c r="S7" s="8">
        <v>19</v>
      </c>
    </row>
    <row r="8" spans="1:19" ht="15.75" thickBot="1" x14ac:dyDescent="0.3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52"/>
      <c r="O8" s="57"/>
      <c r="P8" s="55"/>
      <c r="Q8" s="32"/>
      <c r="R8" s="32"/>
      <c r="S8" s="32"/>
    </row>
    <row r="9" spans="1:19" ht="27.75" thickBot="1" x14ac:dyDescent="0.3">
      <c r="A9" s="116" t="s">
        <v>20</v>
      </c>
      <c r="B9" s="115" t="s">
        <v>6</v>
      </c>
      <c r="C9" s="24">
        <f>Лист33!C7</f>
        <v>27482.799999999999</v>
      </c>
      <c r="D9" s="24">
        <f>Лист33!D7</f>
        <v>27482.799999999999</v>
      </c>
      <c r="E9" s="24">
        <f>Лист33!E7</f>
        <v>27482.799999999999</v>
      </c>
      <c r="F9" s="24">
        <f>(C9+D9+E9)/3</f>
        <v>27482.799999999999</v>
      </c>
      <c r="G9" s="24">
        <f>Лист33!G7</f>
        <v>27482.799999999999</v>
      </c>
      <c r="H9" s="24">
        <f>Лист33!H7</f>
        <v>27482.799999999999</v>
      </c>
      <c r="I9" s="24">
        <f>Лист33!I7</f>
        <v>27482.799999999999</v>
      </c>
      <c r="J9" s="24">
        <f>(G9+H9+I9)/3</f>
        <v>27482.799999999999</v>
      </c>
      <c r="K9" s="24">
        <f>Лист33!K7</f>
        <v>27482.799999999999</v>
      </c>
      <c r="L9" s="24">
        <f>Лист33!L7</f>
        <v>27482.799999999999</v>
      </c>
      <c r="M9" s="24">
        <f>Лист33!M7</f>
        <v>27482.799999999999</v>
      </c>
      <c r="N9" s="24">
        <f>(K9+L9+M9)/3</f>
        <v>27482.799999999999</v>
      </c>
      <c r="O9" s="24">
        <f>Лист33!O7</f>
        <v>27482.799999999999</v>
      </c>
      <c r="P9" s="24">
        <f>Лист33!P7</f>
        <v>27482.799999999999</v>
      </c>
      <c r="Q9" s="24">
        <f>Лист33!Q7</f>
        <v>27482.799999999999</v>
      </c>
      <c r="R9" s="75">
        <f>(O9+P9+Q9)/3</f>
        <v>27482.799999999999</v>
      </c>
      <c r="S9" s="75">
        <f>(F9+J9+N9+R9)/4</f>
        <v>27482.799999999999</v>
      </c>
    </row>
    <row r="10" spans="1:19" x14ac:dyDescent="0.25">
      <c r="A10" s="269" t="s">
        <v>54</v>
      </c>
      <c r="B10" s="269"/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  <c r="Q10" s="269"/>
      <c r="R10" s="269"/>
      <c r="S10" s="269"/>
    </row>
    <row r="11" spans="1:19" ht="32.25" customHeight="1" x14ac:dyDescent="0.25">
      <c r="A11" s="240" t="s">
        <v>50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</row>
    <row r="12" spans="1:19" ht="19.5" customHeight="1" x14ac:dyDescent="0.25">
      <c r="A12" s="240" t="s">
        <v>51</v>
      </c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</row>
    <row r="13" spans="1:19" ht="33.75" customHeight="1" x14ac:dyDescent="0.25">
      <c r="A13" s="240" t="s">
        <v>52</v>
      </c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</row>
    <row r="14" spans="1:19" ht="15" hidden="1" customHeight="1" x14ac:dyDescent="0.25">
      <c r="A14" s="240"/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</row>
    <row r="15" spans="1:19" ht="15" hidden="1" customHeight="1" x14ac:dyDescent="0.25">
      <c r="A15" s="240"/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</row>
    <row r="16" spans="1:19" ht="15" hidden="1" customHeight="1" x14ac:dyDescent="0.25">
      <c r="A16" s="240"/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</row>
    <row r="17" spans="1:19" ht="15" hidden="1" customHeight="1" x14ac:dyDescent="0.25">
      <c r="A17" s="240"/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</row>
    <row r="18" spans="1:19" ht="15" hidden="1" customHeight="1" x14ac:dyDescent="0.25">
      <c r="A18" s="240"/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</row>
    <row r="19" spans="1:19" ht="15" hidden="1" customHeight="1" x14ac:dyDescent="0.25">
      <c r="A19" s="240"/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</row>
    <row r="20" spans="1:19" ht="15" hidden="1" customHeight="1" x14ac:dyDescent="0.25">
      <c r="A20" s="240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</row>
    <row r="21" spans="1:19" ht="5.25" hidden="1" customHeight="1" x14ac:dyDescent="0.25">
      <c r="A21" s="240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</row>
    <row r="22" spans="1:19" ht="15" hidden="1" customHeight="1" x14ac:dyDescent="0.25">
      <c r="A22" s="240"/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</row>
    <row r="23" spans="1:19" ht="15" hidden="1" customHeight="1" x14ac:dyDescent="0.25">
      <c r="A23" s="240"/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</row>
    <row r="24" spans="1:19" ht="15" hidden="1" customHeight="1" x14ac:dyDescent="0.25">
      <c r="A24" s="240"/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</row>
    <row r="25" spans="1:19" ht="15" hidden="1" customHeight="1" x14ac:dyDescent="0.25">
      <c r="A25" s="240"/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</row>
    <row r="26" spans="1:19" ht="15" hidden="1" customHeight="1" x14ac:dyDescent="0.25">
      <c r="A26" s="240"/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</row>
    <row r="27" spans="1:19" ht="15" hidden="1" customHeight="1" x14ac:dyDescent="0.25">
      <c r="A27" s="240"/>
      <c r="B27" s="240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</row>
  </sheetData>
  <mergeCells count="11">
    <mergeCell ref="A10:S10"/>
    <mergeCell ref="A11:S11"/>
    <mergeCell ref="A12:S12"/>
    <mergeCell ref="A13:S27"/>
    <mergeCell ref="A1:O1"/>
    <mergeCell ref="P1:S1"/>
    <mergeCell ref="A2:O3"/>
    <mergeCell ref="P2:S3"/>
    <mergeCell ref="A4:A6"/>
    <mergeCell ref="B4:B6"/>
    <mergeCell ref="C4:S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06E81-FE10-4A5A-96F8-9BA6F20D0557}">
  <dimension ref="A1:N9"/>
  <sheetViews>
    <sheetView workbookViewId="0">
      <selection activeCell="A3" sqref="A3:N3"/>
    </sheetView>
  </sheetViews>
  <sheetFormatPr defaultRowHeight="15" x14ac:dyDescent="0.25"/>
  <sheetData>
    <row r="1" spans="1:14" ht="29.25" customHeight="1" x14ac:dyDescent="0.25">
      <c r="A1" s="240" t="s">
        <v>55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</row>
    <row r="2" spans="1:14" ht="13.5" customHeight="1" x14ac:dyDescent="0.25">
      <c r="A2" s="251" t="s">
        <v>56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</row>
    <row r="3" spans="1:14" ht="27.75" customHeight="1" x14ac:dyDescent="0.25">
      <c r="A3" s="252" t="s">
        <v>132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</row>
    <row r="4" spans="1:14" ht="17.25" customHeight="1" x14ac:dyDescent="0.25">
      <c r="A4" s="250" t="s">
        <v>57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</row>
    <row r="5" spans="1:14" ht="24" customHeight="1" x14ac:dyDescent="0.25">
      <c r="A5" s="250" t="s">
        <v>58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</row>
    <row r="6" spans="1:14" ht="15.75" customHeight="1" thickBot="1" x14ac:dyDescent="0.3">
      <c r="A6" s="250" t="s">
        <v>59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</row>
    <row r="7" spans="1:14" ht="68.25" customHeight="1" thickBot="1" x14ac:dyDescent="0.3">
      <c r="A7" s="200" t="s">
        <v>60</v>
      </c>
      <c r="B7" s="201"/>
      <c r="C7" s="201"/>
      <c r="D7" s="201"/>
      <c r="E7" s="201"/>
      <c r="F7" s="201"/>
      <c r="G7" s="201"/>
      <c r="H7" s="201"/>
      <c r="I7" s="202"/>
      <c r="J7" s="200" t="s">
        <v>61</v>
      </c>
      <c r="K7" s="201"/>
      <c r="L7" s="201"/>
      <c r="M7" s="201"/>
      <c r="N7" s="202"/>
    </row>
    <row r="8" spans="1:14" ht="15.75" thickBot="1" x14ac:dyDescent="0.3">
      <c r="A8" s="200">
        <v>1</v>
      </c>
      <c r="B8" s="201"/>
      <c r="C8" s="201"/>
      <c r="D8" s="201"/>
      <c r="E8" s="201"/>
      <c r="F8" s="201"/>
      <c r="G8" s="201"/>
      <c r="H8" s="201"/>
      <c r="I8" s="202"/>
      <c r="J8" s="200">
        <v>2</v>
      </c>
      <c r="K8" s="201"/>
      <c r="L8" s="201"/>
      <c r="M8" s="201"/>
      <c r="N8" s="202"/>
    </row>
    <row r="9" spans="1:14" ht="36" customHeight="1" thickBot="1" x14ac:dyDescent="0.3">
      <c r="A9" s="200" t="s">
        <v>121</v>
      </c>
      <c r="B9" s="201"/>
      <c r="C9" s="201"/>
      <c r="D9" s="201"/>
      <c r="E9" s="201"/>
      <c r="F9" s="201"/>
      <c r="G9" s="201"/>
      <c r="H9" s="201"/>
      <c r="I9" s="202"/>
      <c r="J9" s="247" t="s">
        <v>122</v>
      </c>
      <c r="K9" s="248"/>
      <c r="L9" s="248"/>
      <c r="M9" s="248"/>
      <c r="N9" s="249"/>
    </row>
  </sheetData>
  <mergeCells count="12">
    <mergeCell ref="A6:N6"/>
    <mergeCell ref="A1:N1"/>
    <mergeCell ref="A2:N2"/>
    <mergeCell ref="A3:N3"/>
    <mergeCell ref="A4:N4"/>
    <mergeCell ref="A5:N5"/>
    <mergeCell ref="A7:I7"/>
    <mergeCell ref="J7:N7"/>
    <mergeCell ref="A8:I8"/>
    <mergeCell ref="J8:N8"/>
    <mergeCell ref="A9:I9"/>
    <mergeCell ref="J9:N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080DB-CF0C-4871-A72D-AA7E30D290A3}">
  <sheetPr>
    <tabColor rgb="FF00B050"/>
  </sheetPr>
  <dimension ref="A1:N17"/>
  <sheetViews>
    <sheetView workbookViewId="0">
      <selection activeCell="F17" sqref="F17"/>
    </sheetView>
  </sheetViews>
  <sheetFormatPr defaultRowHeight="15" x14ac:dyDescent="0.25"/>
  <cols>
    <col min="1" max="1" width="20.5703125" customWidth="1"/>
    <col min="2" max="2" width="8.7109375" customWidth="1"/>
    <col min="3" max="3" width="17.5703125" customWidth="1"/>
    <col min="4" max="4" width="9.85546875" customWidth="1"/>
    <col min="5" max="5" width="12.42578125" customWidth="1"/>
    <col min="6" max="6" width="17.42578125" customWidth="1"/>
    <col min="7" max="8" width="13.140625" customWidth="1"/>
    <col min="9" max="9" width="2.5703125" customWidth="1"/>
    <col min="10" max="10" width="13.5703125" customWidth="1"/>
  </cols>
  <sheetData>
    <row r="1" spans="1:14" ht="15.75" x14ac:dyDescent="0.25">
      <c r="A1" s="1" t="s">
        <v>120</v>
      </c>
      <c r="G1" s="62"/>
      <c r="H1" s="61" t="s">
        <v>108</v>
      </c>
      <c r="I1" s="61"/>
      <c r="J1" s="61"/>
      <c r="K1" s="61"/>
    </row>
    <row r="2" spans="1:14" ht="16.5" thickBot="1" x14ac:dyDescent="0.3">
      <c r="A2" s="2" t="s">
        <v>109</v>
      </c>
    </row>
    <row r="3" spans="1:14" ht="81.75" customHeight="1" thickBot="1" x14ac:dyDescent="0.3">
      <c r="A3" s="192" t="s">
        <v>101</v>
      </c>
      <c r="B3" s="194" t="s">
        <v>1</v>
      </c>
      <c r="C3" s="195"/>
      <c r="D3" s="195"/>
      <c r="E3" s="196"/>
      <c r="F3" s="198" t="s">
        <v>22</v>
      </c>
      <c r="G3" s="200" t="s">
        <v>2</v>
      </c>
      <c r="H3" s="201"/>
      <c r="I3" s="201"/>
      <c r="J3" s="202"/>
      <c r="K3" s="12"/>
      <c r="L3" s="12"/>
      <c r="M3" s="12"/>
      <c r="N3" s="12"/>
    </row>
    <row r="4" spans="1:14" ht="27.75" thickBot="1" x14ac:dyDescent="0.3">
      <c r="A4" s="193"/>
      <c r="B4" s="169"/>
      <c r="C4" s="185"/>
      <c r="D4" s="185"/>
      <c r="E4" s="197"/>
      <c r="F4" s="199"/>
      <c r="G4" s="200" t="s">
        <v>3</v>
      </c>
      <c r="H4" s="201"/>
      <c r="I4" s="202"/>
      <c r="J4" s="84" t="s">
        <v>4</v>
      </c>
    </row>
    <row r="5" spans="1:14" ht="15.75" thickBot="1" x14ac:dyDescent="0.3">
      <c r="A5" s="83">
        <v>1</v>
      </c>
      <c r="B5" s="165">
        <v>2</v>
      </c>
      <c r="C5" s="183"/>
      <c r="D5" s="183"/>
      <c r="E5" s="184"/>
      <c r="F5" s="81">
        <v>3</v>
      </c>
      <c r="G5" s="169">
        <v>4</v>
      </c>
      <c r="H5" s="185"/>
      <c r="I5" s="170"/>
      <c r="J5" s="84">
        <v>5</v>
      </c>
    </row>
    <row r="6" spans="1:14" ht="81.75" thickBot="1" x14ac:dyDescent="0.3">
      <c r="A6" s="111" t="s">
        <v>111</v>
      </c>
      <c r="B6" s="186" t="s">
        <v>5</v>
      </c>
      <c r="C6" s="187"/>
      <c r="D6" s="187"/>
      <c r="E6" s="188"/>
      <c r="F6" s="16" t="s">
        <v>110</v>
      </c>
      <c r="G6" s="189" t="s">
        <v>6</v>
      </c>
      <c r="H6" s="190"/>
      <c r="I6" s="191"/>
      <c r="J6" s="17"/>
    </row>
    <row r="7" spans="1:14" x14ac:dyDescent="0.25">
      <c r="A7" s="7" t="s">
        <v>7</v>
      </c>
    </row>
    <row r="8" spans="1:14" x14ac:dyDescent="0.25">
      <c r="A8" s="7" t="s">
        <v>8</v>
      </c>
    </row>
    <row r="9" spans="1:14" ht="15.75" thickBot="1" x14ac:dyDescent="0.3">
      <c r="A9" s="7" t="s">
        <v>9</v>
      </c>
    </row>
    <row r="10" spans="1:14" ht="15.75" thickBot="1" x14ac:dyDescent="0.3">
      <c r="A10" s="167" t="s">
        <v>33</v>
      </c>
      <c r="B10" s="168"/>
      <c r="C10" s="80" t="s">
        <v>10</v>
      </c>
      <c r="D10" s="80" t="s">
        <v>11</v>
      </c>
      <c r="E10" s="165" t="s">
        <v>12</v>
      </c>
      <c r="F10" s="183"/>
      <c r="G10" s="183"/>
      <c r="H10" s="183"/>
      <c r="I10" s="183"/>
      <c r="J10" s="166"/>
    </row>
    <row r="11" spans="1:14" ht="41.25" thickBot="1" x14ac:dyDescent="0.3">
      <c r="A11" s="169"/>
      <c r="B11" s="170"/>
      <c r="C11" s="81" t="s">
        <v>13</v>
      </c>
      <c r="D11" s="81" t="s">
        <v>14</v>
      </c>
      <c r="E11" s="81" t="s">
        <v>15</v>
      </c>
      <c r="F11" s="79" t="s">
        <v>16</v>
      </c>
      <c r="G11" s="79" t="s">
        <v>17</v>
      </c>
      <c r="H11" s="79" t="s">
        <v>18</v>
      </c>
      <c r="I11" s="165" t="s">
        <v>19</v>
      </c>
      <c r="J11" s="166"/>
    </row>
    <row r="12" spans="1:14" ht="15.75" thickBot="1" x14ac:dyDescent="0.3">
      <c r="A12" s="165">
        <v>1</v>
      </c>
      <c r="B12" s="166"/>
      <c r="C12" s="81">
        <v>2</v>
      </c>
      <c r="D12" s="81">
        <v>3</v>
      </c>
      <c r="E12" s="81">
        <v>4</v>
      </c>
      <c r="F12" s="81">
        <v>5</v>
      </c>
      <c r="G12" s="81">
        <v>6</v>
      </c>
      <c r="H12" s="81">
        <v>7</v>
      </c>
      <c r="I12" s="165">
        <v>8</v>
      </c>
      <c r="J12" s="166"/>
    </row>
    <row r="13" spans="1:14" x14ac:dyDescent="0.25">
      <c r="A13" s="167" t="s">
        <v>20</v>
      </c>
      <c r="B13" s="168"/>
      <c r="C13" s="171" t="s">
        <v>6</v>
      </c>
      <c r="D13" s="173"/>
      <c r="E13" s="173"/>
      <c r="F13" s="175"/>
      <c r="G13" s="177">
        <f>Лист16!S7</f>
        <v>5605.5</v>
      </c>
      <c r="H13" s="177">
        <f>Лист16!Q7</f>
        <v>5605.5</v>
      </c>
      <c r="I13" s="179">
        <f>H13</f>
        <v>5605.5</v>
      </c>
      <c r="J13" s="180"/>
    </row>
    <row r="14" spans="1:14" ht="15.75" thickBot="1" x14ac:dyDescent="0.3">
      <c r="A14" s="169"/>
      <c r="B14" s="170"/>
      <c r="C14" s="172"/>
      <c r="D14" s="174"/>
      <c r="E14" s="174"/>
      <c r="F14" s="176"/>
      <c r="G14" s="178"/>
      <c r="H14" s="178"/>
      <c r="I14" s="181"/>
      <c r="J14" s="182"/>
    </row>
    <row r="15" spans="1:14" ht="27" customHeight="1" x14ac:dyDescent="0.25">
      <c r="A15" s="253" t="s">
        <v>21</v>
      </c>
      <c r="B15" s="253"/>
      <c r="C15" s="253"/>
      <c r="D15" s="253"/>
      <c r="E15" s="253"/>
      <c r="F15" s="253"/>
      <c r="G15" s="253"/>
      <c r="H15" s="253"/>
      <c r="I15" s="253"/>
      <c r="J15" s="253"/>
    </row>
    <row r="17" spans="6:6" x14ac:dyDescent="0.25">
      <c r="F17" s="126" t="s">
        <v>108</v>
      </c>
    </row>
  </sheetData>
  <mergeCells count="23">
    <mergeCell ref="B5:E5"/>
    <mergeCell ref="G5:I5"/>
    <mergeCell ref="B6:E6"/>
    <mergeCell ref="A10:B11"/>
    <mergeCell ref="G6:I6"/>
    <mergeCell ref="A3:A4"/>
    <mergeCell ref="B3:E4"/>
    <mergeCell ref="F3:F4"/>
    <mergeCell ref="G3:J3"/>
    <mergeCell ref="G4:I4"/>
    <mergeCell ref="H13:H14"/>
    <mergeCell ref="I13:J14"/>
    <mergeCell ref="A15:J15"/>
    <mergeCell ref="E10:J10"/>
    <mergeCell ref="I11:J11"/>
    <mergeCell ref="A12:B12"/>
    <mergeCell ref="I12:J12"/>
    <mergeCell ref="A13:B14"/>
    <mergeCell ref="C13:C14"/>
    <mergeCell ref="D13:D14"/>
    <mergeCell ref="E13:E14"/>
    <mergeCell ref="F13:F14"/>
    <mergeCell ref="G13:G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F3B03-463D-4226-B959-5CB5199DF835}">
  <dimension ref="A1:S15"/>
  <sheetViews>
    <sheetView workbookViewId="0">
      <selection activeCell="O7" sqref="O7:Q7"/>
    </sheetView>
  </sheetViews>
  <sheetFormatPr defaultRowHeight="15" x14ac:dyDescent="0.25"/>
  <cols>
    <col min="1" max="1" width="15.7109375" style="19" customWidth="1"/>
    <col min="2" max="2" width="13" style="19" customWidth="1"/>
    <col min="3" max="3" width="8.85546875" style="19" customWidth="1"/>
    <col min="4" max="4" width="9.42578125" style="19" customWidth="1"/>
    <col min="5" max="6" width="9.5703125" style="19" customWidth="1"/>
    <col min="7" max="7" width="9.7109375" style="19" customWidth="1"/>
    <col min="8" max="8" width="9.28515625" style="19" customWidth="1"/>
    <col min="9" max="9" width="8.42578125" style="19" customWidth="1"/>
    <col min="10" max="10" width="8.140625" style="19" customWidth="1"/>
    <col min="11" max="11" width="9.28515625" style="19" customWidth="1"/>
    <col min="12" max="12" width="8.85546875" style="19" customWidth="1"/>
    <col min="13" max="13" width="9.28515625" style="19" customWidth="1"/>
    <col min="14" max="14" width="9" style="19" customWidth="1"/>
    <col min="15" max="15" width="9.5703125" style="19" customWidth="1"/>
    <col min="16" max="16" width="9.140625" style="19"/>
    <col min="17" max="17" width="9.28515625" style="19" customWidth="1"/>
    <col min="18" max="18" width="9.28515625" style="19" bestFit="1" customWidth="1"/>
    <col min="19" max="19" width="9.42578125" style="19" customWidth="1"/>
    <col min="20" max="16384" width="9.140625" style="19"/>
  </cols>
  <sheetData>
    <row r="1" spans="1:19" ht="19.5" customHeight="1" x14ac:dyDescent="0.25">
      <c r="A1" s="218" t="s">
        <v>23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9" ht="47.25" customHeight="1" thickBot="1" x14ac:dyDescent="0.3">
      <c r="A2" s="218" t="s">
        <v>24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1:19" x14ac:dyDescent="0.25">
      <c r="A3" s="219" t="s">
        <v>33</v>
      </c>
      <c r="B3" s="222" t="s">
        <v>47</v>
      </c>
      <c r="C3" s="223" t="s">
        <v>25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</row>
    <row r="4" spans="1:19" ht="15.75" thickBot="1" x14ac:dyDescent="0.3">
      <c r="A4" s="220"/>
      <c r="B4" s="220"/>
      <c r="C4" s="226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9"/>
    </row>
    <row r="5" spans="1:19" ht="48" customHeight="1" x14ac:dyDescent="0.25">
      <c r="A5" s="221"/>
      <c r="B5" s="221"/>
      <c r="C5" s="39" t="s">
        <v>36</v>
      </c>
      <c r="D5" s="39" t="s">
        <v>53</v>
      </c>
      <c r="E5" s="39" t="s">
        <v>26</v>
      </c>
      <c r="F5" s="39" t="s">
        <v>37</v>
      </c>
      <c r="G5" s="39" t="s">
        <v>38</v>
      </c>
      <c r="H5" s="39" t="s">
        <v>27</v>
      </c>
      <c r="I5" s="39" t="s">
        <v>28</v>
      </c>
      <c r="J5" s="39" t="s">
        <v>39</v>
      </c>
      <c r="K5" s="39" t="s">
        <v>29</v>
      </c>
      <c r="L5" s="39" t="s">
        <v>40</v>
      </c>
      <c r="M5" s="39" t="s">
        <v>41</v>
      </c>
      <c r="N5" s="39" t="s">
        <v>42</v>
      </c>
      <c r="O5" s="39" t="s">
        <v>43</v>
      </c>
      <c r="P5" s="39" t="s">
        <v>44</v>
      </c>
      <c r="Q5" s="39" t="s">
        <v>45</v>
      </c>
      <c r="R5" s="39" t="s">
        <v>46</v>
      </c>
      <c r="S5" s="39" t="s">
        <v>30</v>
      </c>
    </row>
    <row r="6" spans="1:19" ht="15.75" thickBot="1" x14ac:dyDescent="0.3">
      <c r="A6" s="23">
        <v>1</v>
      </c>
      <c r="B6" s="86">
        <v>2</v>
      </c>
      <c r="C6" s="86">
        <v>3</v>
      </c>
      <c r="D6" s="86">
        <v>4</v>
      </c>
      <c r="E6" s="86">
        <v>5</v>
      </c>
      <c r="F6" s="86">
        <v>6</v>
      </c>
      <c r="G6" s="86">
        <v>7</v>
      </c>
      <c r="H6" s="86">
        <v>8</v>
      </c>
      <c r="I6" s="86">
        <v>9</v>
      </c>
      <c r="J6" s="86">
        <v>10</v>
      </c>
      <c r="K6" s="86">
        <v>11</v>
      </c>
      <c r="L6" s="86">
        <v>12</v>
      </c>
      <c r="M6" s="86">
        <v>13</v>
      </c>
      <c r="N6" s="86">
        <v>14</v>
      </c>
      <c r="O6" s="86">
        <v>15</v>
      </c>
      <c r="P6" s="86">
        <v>16</v>
      </c>
      <c r="Q6" s="86">
        <v>17</v>
      </c>
      <c r="R6" s="86">
        <v>18</v>
      </c>
      <c r="S6" s="86">
        <v>19</v>
      </c>
    </row>
    <row r="7" spans="1:19" ht="30.75" thickBot="1" x14ac:dyDescent="0.3">
      <c r="A7" s="23" t="s">
        <v>20</v>
      </c>
      <c r="B7" s="86" t="s">
        <v>6</v>
      </c>
      <c r="C7" s="24">
        <v>5605.5</v>
      </c>
      <c r="D7" s="24">
        <v>5605.5</v>
      </c>
      <c r="E7" s="24">
        <v>5605.5</v>
      </c>
      <c r="F7" s="24">
        <f>(C7+D7+E7)/3</f>
        <v>5605.5</v>
      </c>
      <c r="G7" s="24">
        <v>5605.5</v>
      </c>
      <c r="H7" s="24">
        <v>5605.5</v>
      </c>
      <c r="I7" s="24">
        <v>5605.5</v>
      </c>
      <c r="J7" s="24">
        <f>(G7+H7+I7)/3</f>
        <v>5605.5</v>
      </c>
      <c r="K7" s="24">
        <v>5605.5</v>
      </c>
      <c r="L7" s="24">
        <v>5605.5</v>
      </c>
      <c r="M7" s="24">
        <v>5605.5</v>
      </c>
      <c r="N7" s="24">
        <f>(K7+L7+M7)/3</f>
        <v>5605.5</v>
      </c>
      <c r="O7" s="24">
        <v>5605.5</v>
      </c>
      <c r="P7" s="24">
        <v>5605.5</v>
      </c>
      <c r="Q7" s="24">
        <v>5605.5</v>
      </c>
      <c r="R7" s="24">
        <f>(O7+P7+Q7)/3</f>
        <v>5605.5</v>
      </c>
      <c r="S7" s="75">
        <f>(F7+J7+N7+R7)/4</f>
        <v>5605.5</v>
      </c>
    </row>
    <row r="8" spans="1:19" x14ac:dyDescent="0.25">
      <c r="A8" s="33" t="s">
        <v>35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1:19" x14ac:dyDescent="0.25">
      <c r="A9" s="2" t="s">
        <v>31</v>
      </c>
      <c r="L9" s="68"/>
      <c r="M9" s="68">
        <f>ROUND(I7/31*14,2)</f>
        <v>2531.52</v>
      </c>
    </row>
    <row r="10" spans="1:19" ht="15.75" thickBot="1" x14ac:dyDescent="0.3">
      <c r="A10" s="2" t="s">
        <v>32</v>
      </c>
      <c r="L10" s="68"/>
      <c r="M10" s="68">
        <f>ROUND(L7/31*17,2)</f>
        <v>3073.98</v>
      </c>
    </row>
    <row r="11" spans="1:19" ht="45.75" customHeight="1" thickBot="1" x14ac:dyDescent="0.3">
      <c r="A11" s="230" t="s">
        <v>33</v>
      </c>
      <c r="B11" s="232" t="s">
        <v>47</v>
      </c>
      <c r="C11" s="233"/>
      <c r="D11" s="233"/>
      <c r="E11" s="233"/>
      <c r="F11" s="234"/>
      <c r="G11" s="207" t="s">
        <v>34</v>
      </c>
      <c r="H11" s="209"/>
      <c r="I11" s="209"/>
      <c r="J11" s="209"/>
      <c r="K11" s="209"/>
      <c r="L11" s="209"/>
      <c r="M11" s="209"/>
      <c r="N11" s="209"/>
      <c r="O11" s="209"/>
      <c r="P11" s="208"/>
      <c r="Q11" s="27"/>
      <c r="R11" s="27"/>
      <c r="S11" s="27"/>
    </row>
    <row r="12" spans="1:19" ht="43.5" customHeight="1" thickBot="1" x14ac:dyDescent="0.3">
      <c r="A12" s="231"/>
      <c r="B12" s="205"/>
      <c r="C12" s="235"/>
      <c r="D12" s="235"/>
      <c r="E12" s="235"/>
      <c r="F12" s="206"/>
      <c r="G12" s="205" t="s">
        <v>15</v>
      </c>
      <c r="H12" s="206"/>
      <c r="I12" s="262" t="s">
        <v>16</v>
      </c>
      <c r="J12" s="263"/>
      <c r="K12" s="205" t="s">
        <v>17</v>
      </c>
      <c r="L12" s="206"/>
      <c r="M12" s="207" t="s">
        <v>18</v>
      </c>
      <c r="N12" s="208"/>
      <c r="O12" s="207" t="s">
        <v>19</v>
      </c>
      <c r="P12" s="208"/>
      <c r="Q12" s="25"/>
      <c r="R12" s="25"/>
      <c r="S12" s="25"/>
    </row>
    <row r="13" spans="1:19" ht="15.75" thickBot="1" x14ac:dyDescent="0.3">
      <c r="A13" s="85">
        <v>1</v>
      </c>
      <c r="B13" s="207">
        <v>2</v>
      </c>
      <c r="C13" s="209"/>
      <c r="D13" s="209"/>
      <c r="E13" s="209"/>
      <c r="F13" s="208"/>
      <c r="G13" s="207">
        <v>3</v>
      </c>
      <c r="H13" s="208"/>
      <c r="I13" s="266">
        <v>4</v>
      </c>
      <c r="J13" s="267"/>
      <c r="K13" s="207">
        <v>5</v>
      </c>
      <c r="L13" s="208"/>
      <c r="M13" s="207">
        <v>6</v>
      </c>
      <c r="N13" s="208"/>
      <c r="O13" s="207">
        <v>7</v>
      </c>
      <c r="P13" s="208"/>
      <c r="Q13" s="25"/>
      <c r="R13" s="25"/>
      <c r="S13" s="25"/>
    </row>
    <row r="14" spans="1:19" ht="30.75" thickBot="1" x14ac:dyDescent="0.3">
      <c r="A14" s="85" t="s">
        <v>20</v>
      </c>
      <c r="B14" s="207" t="s">
        <v>6</v>
      </c>
      <c r="C14" s="209"/>
      <c r="D14" s="209"/>
      <c r="E14" s="209"/>
      <c r="F14" s="208"/>
      <c r="G14" s="212"/>
      <c r="H14" s="213"/>
      <c r="I14" s="264"/>
      <c r="J14" s="265"/>
      <c r="K14" s="260">
        <f>S7</f>
        <v>5605.5</v>
      </c>
      <c r="L14" s="261"/>
      <c r="M14" s="275">
        <f>R7</f>
        <v>5605.5</v>
      </c>
      <c r="N14" s="276"/>
      <c r="O14" s="275">
        <f>M14</f>
        <v>5605.5</v>
      </c>
      <c r="P14" s="276"/>
      <c r="Q14" s="26"/>
      <c r="R14" s="26"/>
      <c r="S14" s="26"/>
    </row>
    <row r="15" spans="1:19" x14ac:dyDescent="0.25">
      <c r="A15" s="2" t="s">
        <v>35</v>
      </c>
    </row>
  </sheetData>
  <mergeCells count="25">
    <mergeCell ref="A11:A12"/>
    <mergeCell ref="B11:F12"/>
    <mergeCell ref="G11:P11"/>
    <mergeCell ref="G12:H12"/>
    <mergeCell ref="I12:J12"/>
    <mergeCell ref="A1:L1"/>
    <mergeCell ref="A2:L2"/>
    <mergeCell ref="A3:A5"/>
    <mergeCell ref="B3:B5"/>
    <mergeCell ref="C3:S4"/>
    <mergeCell ref="O14:P14"/>
    <mergeCell ref="K12:L12"/>
    <mergeCell ref="M12:N12"/>
    <mergeCell ref="O12:P12"/>
    <mergeCell ref="B13:F13"/>
    <mergeCell ref="G13:H13"/>
    <mergeCell ref="I13:J13"/>
    <mergeCell ref="K13:L13"/>
    <mergeCell ref="M13:N13"/>
    <mergeCell ref="O13:P13"/>
    <mergeCell ref="B14:F14"/>
    <mergeCell ref="G14:H14"/>
    <mergeCell ref="I14:J14"/>
    <mergeCell ref="K14:L14"/>
    <mergeCell ref="M14:N14"/>
  </mergeCells>
  <pageMargins left="0.59055118110236227" right="0.39370078740157483" top="0.74803149606299213" bottom="0.74803149606299213" header="0.31496062992125984" footer="0.31496062992125984"/>
  <pageSetup paperSize="9" scale="71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76DC3-1705-4157-8BFE-36D8BAAD37CD}">
  <dimension ref="A1:S27"/>
  <sheetViews>
    <sheetView workbookViewId="0">
      <selection activeCell="R9" sqref="R9:S9"/>
    </sheetView>
  </sheetViews>
  <sheetFormatPr defaultRowHeight="15" x14ac:dyDescent="0.25"/>
  <cols>
    <col min="1" max="1" width="14.7109375" customWidth="1"/>
    <col min="2" max="2" width="14" customWidth="1"/>
    <col min="3" max="3" width="9.7109375" customWidth="1"/>
    <col min="6" max="6" width="8.7109375" customWidth="1"/>
  </cols>
  <sheetData>
    <row r="1" spans="1:19" ht="15.75" x14ac:dyDescent="0.25">
      <c r="A1" s="271" t="s">
        <v>48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42"/>
      <c r="Q1" s="242"/>
      <c r="R1" s="242"/>
      <c r="S1" s="242"/>
    </row>
    <row r="2" spans="1:19" ht="24.75" customHeight="1" x14ac:dyDescent="0.25">
      <c r="A2" s="271" t="s">
        <v>24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42"/>
      <c r="Q2" s="242"/>
      <c r="R2" s="242"/>
      <c r="S2" s="242"/>
    </row>
    <row r="3" spans="1:19" ht="15.75" thickBot="1" x14ac:dyDescent="0.3">
      <c r="A3" s="272"/>
      <c r="B3" s="272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4"/>
      <c r="Q3" s="274"/>
      <c r="R3" s="274"/>
      <c r="S3" s="274"/>
    </row>
    <row r="4" spans="1:19" x14ac:dyDescent="0.25">
      <c r="A4" s="219" t="s">
        <v>33</v>
      </c>
      <c r="B4" s="222" t="s">
        <v>47</v>
      </c>
      <c r="C4" s="198" t="s">
        <v>49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6"/>
    </row>
    <row r="5" spans="1:19" ht="15.75" thickBot="1" x14ac:dyDescent="0.3">
      <c r="A5" s="220"/>
      <c r="B5" s="220"/>
      <c r="C5" s="244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77"/>
      <c r="P5" s="277"/>
      <c r="Q5" s="245"/>
      <c r="R5" s="245"/>
      <c r="S5" s="246"/>
    </row>
    <row r="6" spans="1:19" ht="36" customHeight="1" x14ac:dyDescent="0.25">
      <c r="A6" s="221"/>
      <c r="B6" s="221"/>
      <c r="C6" s="88" t="s">
        <v>36</v>
      </c>
      <c r="D6" s="88" t="s">
        <v>53</v>
      </c>
      <c r="E6" s="88" t="s">
        <v>26</v>
      </c>
      <c r="F6" s="88" t="s">
        <v>37</v>
      </c>
      <c r="G6" s="88" t="s">
        <v>38</v>
      </c>
      <c r="H6" s="88" t="s">
        <v>27</v>
      </c>
      <c r="I6" s="88" t="s">
        <v>28</v>
      </c>
      <c r="J6" s="88" t="s">
        <v>39</v>
      </c>
      <c r="K6" s="88" t="s">
        <v>29</v>
      </c>
      <c r="L6" s="88" t="s">
        <v>40</v>
      </c>
      <c r="M6" s="88" t="s">
        <v>41</v>
      </c>
      <c r="N6" s="50" t="s">
        <v>42</v>
      </c>
      <c r="O6" s="87" t="s">
        <v>43</v>
      </c>
      <c r="P6" s="53" t="s">
        <v>44</v>
      </c>
      <c r="Q6" s="20" t="s">
        <v>45</v>
      </c>
      <c r="R6" s="88" t="s">
        <v>46</v>
      </c>
      <c r="S6" s="88" t="s">
        <v>30</v>
      </c>
    </row>
    <row r="7" spans="1:19" x14ac:dyDescent="0.25">
      <c r="A7" s="30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90">
        <v>14</v>
      </c>
      <c r="O7" s="56">
        <v>15</v>
      </c>
      <c r="P7" s="54">
        <v>16</v>
      </c>
      <c r="Q7" s="8">
        <v>17</v>
      </c>
      <c r="R7" s="8">
        <v>18</v>
      </c>
      <c r="S7" s="8">
        <v>19</v>
      </c>
    </row>
    <row r="8" spans="1:19" ht="15.75" thickBot="1" x14ac:dyDescent="0.3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52"/>
      <c r="O8" s="57"/>
      <c r="P8" s="55"/>
      <c r="Q8" s="32"/>
      <c r="R8" s="32"/>
      <c r="S8" s="32"/>
    </row>
    <row r="9" spans="1:19" ht="27.75" thickBot="1" x14ac:dyDescent="0.3">
      <c r="A9" s="82" t="s">
        <v>20</v>
      </c>
      <c r="B9" s="81" t="s">
        <v>6</v>
      </c>
      <c r="C9" s="24">
        <f>Лист16!C7</f>
        <v>5605.5</v>
      </c>
      <c r="D9" s="24">
        <f>Лист16!D7</f>
        <v>5605.5</v>
      </c>
      <c r="E9" s="24">
        <f>Лист16!E7</f>
        <v>5605.5</v>
      </c>
      <c r="F9" s="24">
        <f>(C9+D9+E9)/3</f>
        <v>5605.5</v>
      </c>
      <c r="G9" s="24">
        <f>Лист16!G7</f>
        <v>5605.5</v>
      </c>
      <c r="H9" s="24">
        <f>Лист16!H7</f>
        <v>5605.5</v>
      </c>
      <c r="I9" s="24">
        <f>Лист16!I7</f>
        <v>5605.5</v>
      </c>
      <c r="J9" s="24">
        <f>(G9+H9+I9)/3</f>
        <v>5605.5</v>
      </c>
      <c r="K9" s="24">
        <f>Лист16!K7</f>
        <v>5605.5</v>
      </c>
      <c r="L9" s="24">
        <f>Лист16!L7</f>
        <v>5605.5</v>
      </c>
      <c r="M9" s="24">
        <f>Лист16!M7</f>
        <v>5605.5</v>
      </c>
      <c r="N9" s="24">
        <f>(K9+L9+M9)/3</f>
        <v>5605.5</v>
      </c>
      <c r="O9" s="24">
        <f>Лист16!O7</f>
        <v>5605.5</v>
      </c>
      <c r="P9" s="24">
        <f>Лист16!P7</f>
        <v>5605.5</v>
      </c>
      <c r="Q9" s="24">
        <f>Лист16!Q7</f>
        <v>5605.5</v>
      </c>
      <c r="R9" s="24">
        <f>(O9+P9+Q9)/3</f>
        <v>5605.5</v>
      </c>
      <c r="S9" s="75">
        <f>(F9+J9+N9+R9)/4</f>
        <v>5605.5</v>
      </c>
    </row>
    <row r="10" spans="1:19" x14ac:dyDescent="0.25">
      <c r="A10" s="269" t="s">
        <v>54</v>
      </c>
      <c r="B10" s="269"/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  <c r="Q10" s="269"/>
      <c r="R10" s="269"/>
      <c r="S10" s="269"/>
    </row>
    <row r="11" spans="1:19" ht="32.25" customHeight="1" x14ac:dyDescent="0.25">
      <c r="A11" s="240" t="s">
        <v>50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</row>
    <row r="12" spans="1:19" ht="19.5" customHeight="1" x14ac:dyDescent="0.25">
      <c r="A12" s="240" t="s">
        <v>51</v>
      </c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</row>
    <row r="13" spans="1:19" ht="33.75" customHeight="1" x14ac:dyDescent="0.25">
      <c r="A13" s="240" t="s">
        <v>52</v>
      </c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</row>
    <row r="14" spans="1:19" ht="15" hidden="1" customHeight="1" x14ac:dyDescent="0.25">
      <c r="A14" s="240"/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</row>
    <row r="15" spans="1:19" ht="15" hidden="1" customHeight="1" x14ac:dyDescent="0.25">
      <c r="A15" s="240"/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</row>
    <row r="16" spans="1:19" ht="15" hidden="1" customHeight="1" x14ac:dyDescent="0.25">
      <c r="A16" s="240"/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</row>
    <row r="17" spans="1:19" ht="15" hidden="1" customHeight="1" x14ac:dyDescent="0.25">
      <c r="A17" s="240"/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</row>
    <row r="18" spans="1:19" ht="15" hidden="1" customHeight="1" x14ac:dyDescent="0.25">
      <c r="A18" s="240"/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</row>
    <row r="19" spans="1:19" ht="15" hidden="1" customHeight="1" x14ac:dyDescent="0.25">
      <c r="A19" s="240"/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</row>
    <row r="20" spans="1:19" ht="15" hidden="1" customHeight="1" x14ac:dyDescent="0.25">
      <c r="A20" s="240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</row>
    <row r="21" spans="1:19" ht="5.25" hidden="1" customHeight="1" x14ac:dyDescent="0.25">
      <c r="A21" s="240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</row>
    <row r="22" spans="1:19" ht="15" hidden="1" customHeight="1" x14ac:dyDescent="0.25">
      <c r="A22" s="240"/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</row>
    <row r="23" spans="1:19" ht="15" hidden="1" customHeight="1" x14ac:dyDescent="0.25">
      <c r="A23" s="240"/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</row>
    <row r="24" spans="1:19" ht="15" hidden="1" customHeight="1" x14ac:dyDescent="0.25">
      <c r="A24" s="240"/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</row>
    <row r="25" spans="1:19" ht="15" hidden="1" customHeight="1" x14ac:dyDescent="0.25">
      <c r="A25" s="240"/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</row>
    <row r="26" spans="1:19" ht="15" hidden="1" customHeight="1" x14ac:dyDescent="0.25">
      <c r="A26" s="240"/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</row>
    <row r="27" spans="1:19" ht="15" hidden="1" customHeight="1" x14ac:dyDescent="0.25">
      <c r="A27" s="240"/>
      <c r="B27" s="240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</row>
  </sheetData>
  <mergeCells count="11">
    <mergeCell ref="A10:S10"/>
    <mergeCell ref="A11:S11"/>
    <mergeCell ref="A12:S12"/>
    <mergeCell ref="A13:S27"/>
    <mergeCell ref="A1:O1"/>
    <mergeCell ref="P1:S1"/>
    <mergeCell ref="A2:O3"/>
    <mergeCell ref="P2:S3"/>
    <mergeCell ref="A4:A6"/>
    <mergeCell ref="B4:B6"/>
    <mergeCell ref="C4:S5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93D4B-4614-4FBB-ACA1-DCFC207F7CCA}">
  <dimension ref="A1:S23"/>
  <sheetViews>
    <sheetView workbookViewId="0">
      <selection activeCell="O7" sqref="O7:Q7"/>
    </sheetView>
  </sheetViews>
  <sheetFormatPr defaultRowHeight="15" x14ac:dyDescent="0.25"/>
  <cols>
    <col min="1" max="1" width="15.7109375" customWidth="1"/>
    <col min="2" max="2" width="13.140625" customWidth="1"/>
    <col min="3" max="3" width="8.85546875" customWidth="1"/>
    <col min="4" max="4" width="8.42578125" customWidth="1"/>
    <col min="5" max="6" width="9.5703125" customWidth="1"/>
    <col min="7" max="7" width="10.42578125" customWidth="1"/>
    <col min="8" max="8" width="9.28515625" customWidth="1"/>
    <col min="9" max="9" width="8.42578125" customWidth="1"/>
    <col min="10" max="10" width="8.140625" customWidth="1"/>
    <col min="11" max="11" width="8.42578125" customWidth="1"/>
    <col min="12" max="12" width="8.85546875" customWidth="1"/>
    <col min="13" max="13" width="9.28515625" customWidth="1"/>
    <col min="14" max="14" width="9" customWidth="1"/>
    <col min="15" max="15" width="8.7109375" customWidth="1"/>
    <col min="17" max="17" width="10.5703125" customWidth="1"/>
    <col min="18" max="18" width="9.28515625" bestFit="1" customWidth="1"/>
    <col min="19" max="19" width="9.42578125" customWidth="1"/>
  </cols>
  <sheetData>
    <row r="1" spans="1:19" ht="16.5" customHeight="1" x14ac:dyDescent="0.25">
      <c r="A1" s="218" t="s">
        <v>23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9" ht="15.75" thickBot="1" x14ac:dyDescent="0.3">
      <c r="A2" s="218" t="s">
        <v>24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1:19" ht="42" customHeight="1" x14ac:dyDescent="0.25">
      <c r="A3" s="219" t="s">
        <v>33</v>
      </c>
      <c r="B3" s="222" t="s">
        <v>47</v>
      </c>
      <c r="C3" s="223" t="s">
        <v>25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</row>
    <row r="4" spans="1:19" ht="15.75" thickBot="1" x14ac:dyDescent="0.3">
      <c r="A4" s="220"/>
      <c r="B4" s="220"/>
      <c r="C4" s="226"/>
      <c r="D4" s="227"/>
      <c r="E4" s="227"/>
      <c r="F4" s="227"/>
      <c r="G4" s="227"/>
      <c r="H4" s="227"/>
      <c r="I4" s="227"/>
      <c r="J4" s="227"/>
      <c r="K4" s="228"/>
      <c r="L4" s="227"/>
      <c r="M4" s="227"/>
      <c r="N4" s="227"/>
      <c r="O4" s="227"/>
      <c r="P4" s="227"/>
      <c r="Q4" s="227"/>
      <c r="R4" s="227"/>
      <c r="S4" s="229"/>
    </row>
    <row r="5" spans="1:19" ht="30" x14ac:dyDescent="0.25">
      <c r="A5" s="221"/>
      <c r="B5" s="221"/>
      <c r="C5" s="39" t="s">
        <v>36</v>
      </c>
      <c r="D5" s="39" t="s">
        <v>53</v>
      </c>
      <c r="E5" s="39" t="s">
        <v>26</v>
      </c>
      <c r="F5" s="39" t="s">
        <v>37</v>
      </c>
      <c r="G5" s="39" t="s">
        <v>38</v>
      </c>
      <c r="H5" s="39" t="s">
        <v>27</v>
      </c>
      <c r="I5" s="39" t="s">
        <v>28</v>
      </c>
      <c r="J5" s="127" t="s">
        <v>39</v>
      </c>
      <c r="K5" s="59" t="s">
        <v>29</v>
      </c>
      <c r="L5" s="128" t="s">
        <v>40</v>
      </c>
      <c r="M5" s="39" t="s">
        <v>41</v>
      </c>
      <c r="N5" s="39" t="s">
        <v>42</v>
      </c>
      <c r="O5" s="39" t="s">
        <v>43</v>
      </c>
      <c r="P5" s="39" t="s">
        <v>44</v>
      </c>
      <c r="Q5" s="39" t="s">
        <v>45</v>
      </c>
      <c r="R5" s="39" t="s">
        <v>46</v>
      </c>
      <c r="S5" s="39" t="s">
        <v>30</v>
      </c>
    </row>
    <row r="6" spans="1:19" ht="15.75" thickBot="1" x14ac:dyDescent="0.3">
      <c r="A6" s="23">
        <v>1</v>
      </c>
      <c r="B6" s="86">
        <v>2</v>
      </c>
      <c r="C6" s="86">
        <v>3</v>
      </c>
      <c r="D6" s="86">
        <v>4</v>
      </c>
      <c r="E6" s="86">
        <v>5</v>
      </c>
      <c r="F6" s="86">
        <v>6</v>
      </c>
      <c r="G6" s="86">
        <v>7</v>
      </c>
      <c r="H6" s="86">
        <v>8</v>
      </c>
      <c r="I6" s="86">
        <v>9</v>
      </c>
      <c r="J6" s="121">
        <v>10</v>
      </c>
      <c r="K6" s="129">
        <v>11</v>
      </c>
      <c r="L6" s="86">
        <v>12</v>
      </c>
      <c r="M6" s="86">
        <v>13</v>
      </c>
      <c r="N6" s="86">
        <v>14</v>
      </c>
      <c r="O6" s="86">
        <v>15</v>
      </c>
      <c r="P6" s="86">
        <v>16</v>
      </c>
      <c r="Q6" s="86">
        <v>17</v>
      </c>
      <c r="R6" s="86">
        <v>18</v>
      </c>
      <c r="S6" s="86">
        <v>19</v>
      </c>
    </row>
    <row r="7" spans="1:19" ht="30.75" thickBot="1" x14ac:dyDescent="0.3">
      <c r="A7" s="23" t="s">
        <v>20</v>
      </c>
      <c r="B7" s="86" t="s">
        <v>6</v>
      </c>
      <c r="C7" s="24">
        <v>220006.44</v>
      </c>
      <c r="D7" s="24">
        <v>220006.44</v>
      </c>
      <c r="E7" s="24">
        <v>220006.44</v>
      </c>
      <c r="F7" s="24">
        <f>(C7+D7+E7)/3</f>
        <v>220006.44000000003</v>
      </c>
      <c r="G7" s="24">
        <v>220006.44</v>
      </c>
      <c r="H7" s="24">
        <v>220006.44</v>
      </c>
      <c r="I7" s="24">
        <v>220006.44</v>
      </c>
      <c r="J7" s="58">
        <f>(G7+H7+I7)/3</f>
        <v>220006.44000000003</v>
      </c>
      <c r="K7" s="24">
        <v>220006.44</v>
      </c>
      <c r="L7" s="24">
        <v>220006.44</v>
      </c>
      <c r="M7" s="24">
        <v>220006.44</v>
      </c>
      <c r="N7" s="24">
        <f>(K7+L7+M7)/3</f>
        <v>220006.44000000003</v>
      </c>
      <c r="O7" s="24">
        <v>220006.44</v>
      </c>
      <c r="P7" s="24">
        <v>220006.44</v>
      </c>
      <c r="Q7" s="24">
        <v>220006.44</v>
      </c>
      <c r="R7" s="24">
        <f>(O7+P7+Q7)/3</f>
        <v>220006.44000000003</v>
      </c>
      <c r="S7" s="75">
        <f>(F7+J7+N7+R7)/4</f>
        <v>220006.44000000003</v>
      </c>
    </row>
    <row r="8" spans="1:19" x14ac:dyDescent="0.25">
      <c r="A8" s="34" t="s">
        <v>35</v>
      </c>
    </row>
    <row r="9" spans="1:19" x14ac:dyDescent="0.25">
      <c r="A9" s="2" t="s">
        <v>31</v>
      </c>
      <c r="J9" s="93"/>
      <c r="K9" s="94"/>
      <c r="L9" s="94"/>
      <c r="M9" s="93"/>
      <c r="N9" s="93"/>
    </row>
    <row r="10" spans="1:19" ht="15.75" thickBot="1" x14ac:dyDescent="0.3">
      <c r="A10" s="2" t="s">
        <v>32</v>
      </c>
      <c r="J10" s="95" t="s">
        <v>108</v>
      </c>
      <c r="K10" s="94"/>
      <c r="L10" s="94"/>
      <c r="M10" s="93"/>
      <c r="N10" s="93"/>
    </row>
    <row r="11" spans="1:19" ht="15.75" thickBot="1" x14ac:dyDescent="0.3">
      <c r="A11" s="230" t="s">
        <v>33</v>
      </c>
      <c r="B11" s="232" t="s">
        <v>47</v>
      </c>
      <c r="C11" s="233"/>
      <c r="D11" s="233"/>
      <c r="E11" s="233"/>
      <c r="F11" s="234"/>
      <c r="G11" s="207" t="s">
        <v>34</v>
      </c>
      <c r="H11" s="209"/>
      <c r="I11" s="209"/>
      <c r="J11" s="209"/>
      <c r="K11" s="209"/>
      <c r="L11" s="209"/>
      <c r="M11" s="209"/>
      <c r="N11" s="209"/>
      <c r="O11" s="209"/>
      <c r="P11" s="208"/>
      <c r="Q11" s="71"/>
      <c r="R11" s="71"/>
      <c r="S11" s="71"/>
    </row>
    <row r="12" spans="1:19" ht="15.75" thickBot="1" x14ac:dyDescent="0.3">
      <c r="A12" s="231"/>
      <c r="B12" s="205"/>
      <c r="C12" s="235"/>
      <c r="D12" s="235"/>
      <c r="E12" s="235"/>
      <c r="F12" s="206"/>
      <c r="G12" s="205" t="s">
        <v>15</v>
      </c>
      <c r="H12" s="206"/>
      <c r="I12" s="236" t="s">
        <v>16</v>
      </c>
      <c r="J12" s="237"/>
      <c r="K12" s="205" t="s">
        <v>17</v>
      </c>
      <c r="L12" s="206"/>
      <c r="M12" s="207" t="s">
        <v>18</v>
      </c>
      <c r="N12" s="208"/>
      <c r="O12" s="207" t="s">
        <v>19</v>
      </c>
      <c r="P12" s="208"/>
      <c r="Q12" s="72"/>
      <c r="R12" s="72"/>
      <c r="S12" s="72"/>
    </row>
    <row r="13" spans="1:19" ht="15.75" thickBot="1" x14ac:dyDescent="0.3">
      <c r="A13" s="85">
        <v>1</v>
      </c>
      <c r="B13" s="207">
        <v>2</v>
      </c>
      <c r="C13" s="209"/>
      <c r="D13" s="209"/>
      <c r="E13" s="209"/>
      <c r="F13" s="208"/>
      <c r="G13" s="207">
        <v>3</v>
      </c>
      <c r="H13" s="208"/>
      <c r="I13" s="210">
        <v>4</v>
      </c>
      <c r="J13" s="211"/>
      <c r="K13" s="207">
        <v>5</v>
      </c>
      <c r="L13" s="208"/>
      <c r="M13" s="207">
        <v>6</v>
      </c>
      <c r="N13" s="208"/>
      <c r="O13" s="207">
        <v>7</v>
      </c>
      <c r="P13" s="208"/>
      <c r="Q13" s="72"/>
      <c r="R13" s="72"/>
      <c r="S13" s="72"/>
    </row>
    <row r="14" spans="1:19" ht="30.75" thickBot="1" x14ac:dyDescent="0.3">
      <c r="A14" s="85" t="s">
        <v>20</v>
      </c>
      <c r="B14" s="207" t="s">
        <v>6</v>
      </c>
      <c r="C14" s="209"/>
      <c r="D14" s="209"/>
      <c r="E14" s="209"/>
      <c r="F14" s="208"/>
      <c r="G14" s="212"/>
      <c r="H14" s="213"/>
      <c r="I14" s="214"/>
      <c r="J14" s="215"/>
      <c r="K14" s="216">
        <f>S7</f>
        <v>220006.44000000003</v>
      </c>
      <c r="L14" s="217"/>
      <c r="M14" s="203">
        <f>Q7</f>
        <v>220006.44</v>
      </c>
      <c r="N14" s="204"/>
      <c r="O14" s="203">
        <f>Q7</f>
        <v>220006.44</v>
      </c>
      <c r="P14" s="204"/>
      <c r="Q14" s="73"/>
      <c r="R14" s="73"/>
      <c r="S14" s="73"/>
    </row>
    <row r="15" spans="1:19" x14ac:dyDescent="0.25">
      <c r="A15" s="2" t="s">
        <v>35</v>
      </c>
    </row>
    <row r="20" spans="5:6" x14ac:dyDescent="0.25">
      <c r="E20" s="74"/>
    </row>
    <row r="21" spans="5:6" x14ac:dyDescent="0.25">
      <c r="E21" s="74"/>
    </row>
    <row r="22" spans="5:6" x14ac:dyDescent="0.25">
      <c r="F22" s="74"/>
    </row>
    <row r="23" spans="5:6" x14ac:dyDescent="0.25">
      <c r="F23" s="96"/>
    </row>
  </sheetData>
  <mergeCells count="25">
    <mergeCell ref="A11:A12"/>
    <mergeCell ref="B11:F12"/>
    <mergeCell ref="G11:P11"/>
    <mergeCell ref="G12:H12"/>
    <mergeCell ref="I12:J12"/>
    <mergeCell ref="A1:L1"/>
    <mergeCell ref="A2:L2"/>
    <mergeCell ref="A3:A5"/>
    <mergeCell ref="B3:B5"/>
    <mergeCell ref="C3:S4"/>
    <mergeCell ref="O14:P14"/>
    <mergeCell ref="K12:L12"/>
    <mergeCell ref="M12:N12"/>
    <mergeCell ref="O12:P12"/>
    <mergeCell ref="B13:F13"/>
    <mergeCell ref="G13:H13"/>
    <mergeCell ref="I13:J13"/>
    <mergeCell ref="K13:L13"/>
    <mergeCell ref="M13:N13"/>
    <mergeCell ref="O13:P13"/>
    <mergeCell ref="B14:F14"/>
    <mergeCell ref="G14:H14"/>
    <mergeCell ref="I14:J14"/>
    <mergeCell ref="K14:L14"/>
    <mergeCell ref="M14:N14"/>
  </mergeCells>
  <pageMargins left="0.51181102362204722" right="0.11811023622047245" top="0.74803149606299213" bottom="0.74803149606299213" header="0.31496062992125984" footer="0.31496062992125984"/>
  <pageSetup paperSize="9" scale="7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F6BD0-B68D-406D-9E99-0D7EF2BC715C}">
  <dimension ref="A1:N9"/>
  <sheetViews>
    <sheetView workbookViewId="0">
      <selection activeCell="A3" sqref="A3:N3"/>
    </sheetView>
  </sheetViews>
  <sheetFormatPr defaultRowHeight="15" x14ac:dyDescent="0.25"/>
  <sheetData>
    <row r="1" spans="1:14" ht="29.25" customHeight="1" x14ac:dyDescent="0.25">
      <c r="A1" s="240" t="s">
        <v>55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</row>
    <row r="2" spans="1:14" ht="13.5" customHeight="1" x14ac:dyDescent="0.25">
      <c r="A2" s="251" t="s">
        <v>56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</row>
    <row r="3" spans="1:14" ht="27.75" customHeight="1" x14ac:dyDescent="0.25">
      <c r="A3" s="252" t="s">
        <v>132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</row>
    <row r="4" spans="1:14" ht="17.25" customHeight="1" x14ac:dyDescent="0.25">
      <c r="A4" s="250" t="s">
        <v>57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</row>
    <row r="5" spans="1:14" ht="24" customHeight="1" x14ac:dyDescent="0.25">
      <c r="A5" s="250" t="s">
        <v>58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</row>
    <row r="6" spans="1:14" ht="15.75" customHeight="1" thickBot="1" x14ac:dyDescent="0.3">
      <c r="A6" s="250" t="s">
        <v>59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</row>
    <row r="7" spans="1:14" ht="68.25" customHeight="1" thickBot="1" x14ac:dyDescent="0.3">
      <c r="A7" s="200" t="s">
        <v>60</v>
      </c>
      <c r="B7" s="201"/>
      <c r="C7" s="201"/>
      <c r="D7" s="201"/>
      <c r="E7" s="201"/>
      <c r="F7" s="201"/>
      <c r="G7" s="201"/>
      <c r="H7" s="201"/>
      <c r="I7" s="202"/>
      <c r="J7" s="200" t="s">
        <v>61</v>
      </c>
      <c r="K7" s="201"/>
      <c r="L7" s="201"/>
      <c r="M7" s="201"/>
      <c r="N7" s="202"/>
    </row>
    <row r="8" spans="1:14" ht="15.75" thickBot="1" x14ac:dyDescent="0.3">
      <c r="A8" s="200">
        <v>1</v>
      </c>
      <c r="B8" s="201"/>
      <c r="C8" s="201"/>
      <c r="D8" s="201"/>
      <c r="E8" s="201"/>
      <c r="F8" s="201"/>
      <c r="G8" s="201"/>
      <c r="H8" s="201"/>
      <c r="I8" s="202"/>
      <c r="J8" s="200">
        <v>2</v>
      </c>
      <c r="K8" s="201"/>
      <c r="L8" s="201"/>
      <c r="M8" s="201"/>
      <c r="N8" s="202"/>
    </row>
    <row r="9" spans="1:14" ht="36" customHeight="1" thickBot="1" x14ac:dyDescent="0.3">
      <c r="A9" s="200" t="s">
        <v>110</v>
      </c>
      <c r="B9" s="201"/>
      <c r="C9" s="201"/>
      <c r="D9" s="201"/>
      <c r="E9" s="201"/>
      <c r="F9" s="201"/>
      <c r="G9" s="201"/>
      <c r="H9" s="201"/>
      <c r="I9" s="202"/>
      <c r="J9" s="278" t="s">
        <v>130</v>
      </c>
      <c r="K9" s="279"/>
      <c r="L9" s="279"/>
      <c r="M9" s="279"/>
      <c r="N9" s="280"/>
    </row>
  </sheetData>
  <mergeCells count="12">
    <mergeCell ref="A6:N6"/>
    <mergeCell ref="A1:N1"/>
    <mergeCell ref="A2:N2"/>
    <mergeCell ref="A3:N3"/>
    <mergeCell ref="A4:N4"/>
    <mergeCell ref="A5:N5"/>
    <mergeCell ref="A7:I7"/>
    <mergeCell ref="J7:N7"/>
    <mergeCell ref="A8:I8"/>
    <mergeCell ref="J8:N8"/>
    <mergeCell ref="A9:I9"/>
    <mergeCell ref="J9:N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1C91C-3A9A-457B-93E8-902A47CC8E1E}">
  <sheetPr>
    <tabColor rgb="FF00B050"/>
  </sheetPr>
  <dimension ref="A1:N17"/>
  <sheetViews>
    <sheetView workbookViewId="0">
      <selection activeCell="C17" sqref="C17"/>
    </sheetView>
  </sheetViews>
  <sheetFormatPr defaultRowHeight="15" x14ac:dyDescent="0.25"/>
  <cols>
    <col min="1" max="1" width="20.5703125" customWidth="1"/>
    <col min="2" max="2" width="8.7109375" customWidth="1"/>
    <col min="3" max="3" width="17.5703125" customWidth="1"/>
    <col min="4" max="4" width="9.85546875" customWidth="1"/>
    <col min="5" max="5" width="12.42578125" customWidth="1"/>
    <col min="6" max="6" width="17.42578125" customWidth="1"/>
    <col min="7" max="8" width="13.140625" customWidth="1"/>
    <col min="9" max="9" width="2.5703125" customWidth="1"/>
    <col min="10" max="10" width="13.5703125" customWidth="1"/>
  </cols>
  <sheetData>
    <row r="1" spans="1:14" ht="15.75" x14ac:dyDescent="0.25">
      <c r="A1" s="1" t="s">
        <v>223</v>
      </c>
      <c r="G1" s="62"/>
      <c r="H1" s="61" t="s">
        <v>108</v>
      </c>
      <c r="I1" s="61"/>
      <c r="J1" s="61"/>
      <c r="K1" s="61"/>
    </row>
    <row r="2" spans="1:14" ht="16.5" thickBot="1" x14ac:dyDescent="0.3">
      <c r="A2" s="2" t="s">
        <v>126</v>
      </c>
    </row>
    <row r="3" spans="1:14" ht="81.75" customHeight="1" thickBot="1" x14ac:dyDescent="0.3">
      <c r="A3" s="192" t="s">
        <v>101</v>
      </c>
      <c r="B3" s="194" t="s">
        <v>1</v>
      </c>
      <c r="C3" s="195"/>
      <c r="D3" s="195"/>
      <c r="E3" s="196"/>
      <c r="F3" s="198" t="s">
        <v>22</v>
      </c>
      <c r="G3" s="200" t="s">
        <v>2</v>
      </c>
      <c r="H3" s="201"/>
      <c r="I3" s="201"/>
      <c r="J3" s="202"/>
      <c r="K3" s="12"/>
      <c r="L3" s="12"/>
      <c r="M3" s="12"/>
      <c r="N3" s="12"/>
    </row>
    <row r="4" spans="1:14" ht="27.75" thickBot="1" x14ac:dyDescent="0.3">
      <c r="A4" s="193"/>
      <c r="B4" s="169"/>
      <c r="C4" s="185"/>
      <c r="D4" s="185"/>
      <c r="E4" s="197"/>
      <c r="F4" s="199"/>
      <c r="G4" s="200" t="s">
        <v>3</v>
      </c>
      <c r="H4" s="201"/>
      <c r="I4" s="202"/>
      <c r="J4" s="135" t="s">
        <v>4</v>
      </c>
    </row>
    <row r="5" spans="1:14" ht="15.75" thickBot="1" x14ac:dyDescent="0.3">
      <c r="A5" s="134">
        <v>1</v>
      </c>
      <c r="B5" s="165">
        <v>2</v>
      </c>
      <c r="C5" s="183"/>
      <c r="D5" s="183"/>
      <c r="E5" s="184"/>
      <c r="F5" s="132">
        <v>3</v>
      </c>
      <c r="G5" s="169">
        <v>4</v>
      </c>
      <c r="H5" s="185"/>
      <c r="I5" s="170"/>
      <c r="J5" s="135">
        <v>5</v>
      </c>
    </row>
    <row r="6" spans="1:14" ht="81.75" thickBot="1" x14ac:dyDescent="0.3">
      <c r="A6" s="111" t="s">
        <v>128</v>
      </c>
      <c r="B6" s="186" t="s">
        <v>5</v>
      </c>
      <c r="C6" s="187"/>
      <c r="D6" s="187"/>
      <c r="E6" s="188"/>
      <c r="F6" s="16" t="s">
        <v>127</v>
      </c>
      <c r="G6" s="189" t="s">
        <v>6</v>
      </c>
      <c r="H6" s="190"/>
      <c r="I6" s="191"/>
      <c r="J6" s="17"/>
    </row>
    <row r="7" spans="1:14" x14ac:dyDescent="0.25">
      <c r="A7" s="7" t="s">
        <v>7</v>
      </c>
    </row>
    <row r="8" spans="1:14" x14ac:dyDescent="0.25">
      <c r="A8" s="7" t="s">
        <v>8</v>
      </c>
    </row>
    <row r="9" spans="1:14" ht="15.75" thickBot="1" x14ac:dyDescent="0.3">
      <c r="A9" s="7" t="s">
        <v>9</v>
      </c>
    </row>
    <row r="10" spans="1:14" ht="15.75" thickBot="1" x14ac:dyDescent="0.3">
      <c r="A10" s="167" t="s">
        <v>33</v>
      </c>
      <c r="B10" s="168"/>
      <c r="C10" s="131" t="s">
        <v>10</v>
      </c>
      <c r="D10" s="131" t="s">
        <v>11</v>
      </c>
      <c r="E10" s="165" t="s">
        <v>12</v>
      </c>
      <c r="F10" s="183"/>
      <c r="G10" s="183"/>
      <c r="H10" s="183"/>
      <c r="I10" s="183"/>
      <c r="J10" s="166"/>
    </row>
    <row r="11" spans="1:14" ht="41.25" thickBot="1" x14ac:dyDescent="0.3">
      <c r="A11" s="169"/>
      <c r="B11" s="170"/>
      <c r="C11" s="132" t="s">
        <v>13</v>
      </c>
      <c r="D11" s="132" t="s">
        <v>14</v>
      </c>
      <c r="E11" s="132" t="s">
        <v>15</v>
      </c>
      <c r="F11" s="130" t="s">
        <v>16</v>
      </c>
      <c r="G11" s="130" t="s">
        <v>17</v>
      </c>
      <c r="H11" s="130" t="s">
        <v>18</v>
      </c>
      <c r="I11" s="165" t="s">
        <v>19</v>
      </c>
      <c r="J11" s="166"/>
    </row>
    <row r="12" spans="1:14" ht="15.75" thickBot="1" x14ac:dyDescent="0.3">
      <c r="A12" s="165">
        <v>1</v>
      </c>
      <c r="B12" s="166"/>
      <c r="C12" s="132">
        <v>2</v>
      </c>
      <c r="D12" s="132">
        <v>3</v>
      </c>
      <c r="E12" s="132">
        <v>4</v>
      </c>
      <c r="F12" s="132">
        <v>5</v>
      </c>
      <c r="G12" s="132">
        <v>6</v>
      </c>
      <c r="H12" s="132">
        <v>7</v>
      </c>
      <c r="I12" s="165">
        <v>8</v>
      </c>
      <c r="J12" s="166"/>
    </row>
    <row r="13" spans="1:14" x14ac:dyDescent="0.25">
      <c r="A13" s="167" t="s">
        <v>20</v>
      </c>
      <c r="B13" s="168"/>
      <c r="C13" s="171" t="s">
        <v>6</v>
      </c>
      <c r="D13" s="173"/>
      <c r="E13" s="173"/>
      <c r="F13" s="175"/>
      <c r="G13" s="177">
        <f>Лист39!S7</f>
        <v>35768.85</v>
      </c>
      <c r="H13" s="177">
        <v>35768.85</v>
      </c>
      <c r="I13" s="179">
        <f>H13</f>
        <v>35768.85</v>
      </c>
      <c r="J13" s="180"/>
    </row>
    <row r="14" spans="1:14" ht="15.75" thickBot="1" x14ac:dyDescent="0.3">
      <c r="A14" s="169"/>
      <c r="B14" s="170"/>
      <c r="C14" s="172"/>
      <c r="D14" s="174"/>
      <c r="E14" s="174"/>
      <c r="F14" s="176"/>
      <c r="G14" s="178"/>
      <c r="H14" s="178"/>
      <c r="I14" s="181"/>
      <c r="J14" s="182"/>
    </row>
    <row r="15" spans="1:14" ht="27" customHeight="1" x14ac:dyDescent="0.25">
      <c r="A15" s="253" t="s">
        <v>21</v>
      </c>
      <c r="B15" s="253"/>
      <c r="C15" s="253"/>
      <c r="D15" s="253"/>
      <c r="E15" s="253"/>
      <c r="F15" s="253"/>
      <c r="G15" s="253"/>
      <c r="H15" s="253"/>
      <c r="I15" s="253"/>
      <c r="J15" s="253"/>
    </row>
    <row r="17" spans="6:7" x14ac:dyDescent="0.25">
      <c r="F17" s="126" t="s">
        <v>108</v>
      </c>
      <c r="G17" s="126"/>
    </row>
  </sheetData>
  <mergeCells count="23">
    <mergeCell ref="A3:A4"/>
    <mergeCell ref="B3:E4"/>
    <mergeCell ref="F3:F4"/>
    <mergeCell ref="G3:J3"/>
    <mergeCell ref="G4:I4"/>
    <mergeCell ref="B5:E5"/>
    <mergeCell ref="G5:I5"/>
    <mergeCell ref="B6:E6"/>
    <mergeCell ref="G6:I6"/>
    <mergeCell ref="A10:B11"/>
    <mergeCell ref="E10:J10"/>
    <mergeCell ref="I11:J11"/>
    <mergeCell ref="A15:J15"/>
    <mergeCell ref="A12:B12"/>
    <mergeCell ref="I12:J12"/>
    <mergeCell ref="A13:B14"/>
    <mergeCell ref="C13:C14"/>
    <mergeCell ref="D13:D14"/>
    <mergeCell ref="E13:E14"/>
    <mergeCell ref="F13:F14"/>
    <mergeCell ref="G13:G14"/>
    <mergeCell ref="H13:H14"/>
    <mergeCell ref="I13:J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4F049-E3DA-4B5D-B9D5-B625659D945B}">
  <dimension ref="A1:S15"/>
  <sheetViews>
    <sheetView workbookViewId="0">
      <selection activeCell="O7" sqref="O7:Q7"/>
    </sheetView>
  </sheetViews>
  <sheetFormatPr defaultRowHeight="15" x14ac:dyDescent="0.25"/>
  <cols>
    <col min="1" max="1" width="15.7109375" style="19" customWidth="1"/>
    <col min="2" max="2" width="13" style="19" customWidth="1"/>
    <col min="3" max="3" width="8.85546875" style="19" customWidth="1"/>
    <col min="4" max="4" width="9.42578125" style="19" customWidth="1"/>
    <col min="5" max="6" width="9.5703125" style="19" customWidth="1"/>
    <col min="7" max="7" width="9.7109375" style="19" customWidth="1"/>
    <col min="8" max="8" width="9.28515625" style="19" customWidth="1"/>
    <col min="9" max="9" width="8.42578125" style="19" customWidth="1"/>
    <col min="10" max="10" width="8.140625" style="19" customWidth="1"/>
    <col min="11" max="11" width="9.28515625" style="19" customWidth="1"/>
    <col min="12" max="12" width="8.85546875" style="19" customWidth="1"/>
    <col min="13" max="13" width="9.28515625" style="19" customWidth="1"/>
    <col min="14" max="14" width="9" style="19" customWidth="1"/>
    <col min="15" max="15" width="9.5703125" style="19" customWidth="1"/>
    <col min="16" max="16" width="9.140625" style="19"/>
    <col min="17" max="17" width="9.28515625" style="19" customWidth="1"/>
    <col min="18" max="18" width="9.28515625" style="19" bestFit="1" customWidth="1"/>
    <col min="19" max="19" width="9.42578125" style="19" customWidth="1"/>
    <col min="20" max="16384" width="9.140625" style="19"/>
  </cols>
  <sheetData>
    <row r="1" spans="1:19" ht="19.5" customHeight="1" x14ac:dyDescent="0.25">
      <c r="A1" s="218" t="s">
        <v>23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9" ht="47.25" customHeight="1" thickBot="1" x14ac:dyDescent="0.3">
      <c r="A2" s="218" t="s">
        <v>24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1:19" x14ac:dyDescent="0.25">
      <c r="A3" s="219" t="s">
        <v>33</v>
      </c>
      <c r="B3" s="222" t="s">
        <v>47</v>
      </c>
      <c r="C3" s="223" t="s">
        <v>25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</row>
    <row r="4" spans="1:19" ht="15.75" thickBot="1" x14ac:dyDescent="0.3">
      <c r="A4" s="220"/>
      <c r="B4" s="220"/>
      <c r="C4" s="226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9"/>
    </row>
    <row r="5" spans="1:19" ht="48" customHeight="1" x14ac:dyDescent="0.25">
      <c r="A5" s="221"/>
      <c r="B5" s="221"/>
      <c r="C5" s="39" t="s">
        <v>36</v>
      </c>
      <c r="D5" s="39" t="s">
        <v>53</v>
      </c>
      <c r="E5" s="39" t="s">
        <v>26</v>
      </c>
      <c r="F5" s="39" t="s">
        <v>37</v>
      </c>
      <c r="G5" s="39" t="s">
        <v>38</v>
      </c>
      <c r="H5" s="39" t="s">
        <v>27</v>
      </c>
      <c r="I5" s="39" t="s">
        <v>28</v>
      </c>
      <c r="J5" s="39" t="s">
        <v>39</v>
      </c>
      <c r="K5" s="39" t="s">
        <v>29</v>
      </c>
      <c r="L5" s="39" t="s">
        <v>40</v>
      </c>
      <c r="M5" s="39" t="s">
        <v>41</v>
      </c>
      <c r="N5" s="39" t="s">
        <v>42</v>
      </c>
      <c r="O5" s="39" t="s">
        <v>43</v>
      </c>
      <c r="P5" s="39" t="s">
        <v>44</v>
      </c>
      <c r="Q5" s="39" t="s">
        <v>45</v>
      </c>
      <c r="R5" s="39" t="s">
        <v>46</v>
      </c>
      <c r="S5" s="39" t="s">
        <v>30</v>
      </c>
    </row>
    <row r="6" spans="1:19" ht="15.75" thickBot="1" x14ac:dyDescent="0.3">
      <c r="A6" s="23">
        <v>1</v>
      </c>
      <c r="B6" s="140">
        <v>2</v>
      </c>
      <c r="C6" s="140">
        <v>3</v>
      </c>
      <c r="D6" s="140">
        <v>4</v>
      </c>
      <c r="E6" s="140">
        <v>5</v>
      </c>
      <c r="F6" s="140">
        <v>6</v>
      </c>
      <c r="G6" s="140">
        <v>7</v>
      </c>
      <c r="H6" s="140">
        <v>8</v>
      </c>
      <c r="I6" s="140">
        <v>9</v>
      </c>
      <c r="J6" s="140">
        <v>10</v>
      </c>
      <c r="K6" s="140">
        <v>11</v>
      </c>
      <c r="L6" s="140">
        <v>12</v>
      </c>
      <c r="M6" s="140">
        <v>13</v>
      </c>
      <c r="N6" s="140">
        <v>14</v>
      </c>
      <c r="O6" s="140">
        <v>15</v>
      </c>
      <c r="P6" s="140">
        <v>16</v>
      </c>
      <c r="Q6" s="140">
        <v>17</v>
      </c>
      <c r="R6" s="140">
        <v>18</v>
      </c>
      <c r="S6" s="140">
        <v>19</v>
      </c>
    </row>
    <row r="7" spans="1:19" ht="30.75" thickBot="1" x14ac:dyDescent="0.3">
      <c r="A7" s="23" t="s">
        <v>20</v>
      </c>
      <c r="B7" s="140" t="s">
        <v>6</v>
      </c>
      <c r="C7" s="24">
        <v>35768.85</v>
      </c>
      <c r="D7" s="24">
        <v>35768.85</v>
      </c>
      <c r="E7" s="24">
        <v>35768.85</v>
      </c>
      <c r="F7" s="24">
        <f>(C7+D7+E7)/3</f>
        <v>35768.85</v>
      </c>
      <c r="G7" s="24">
        <v>35768.85</v>
      </c>
      <c r="H7" s="24">
        <v>35768.85</v>
      </c>
      <c r="I7" s="24">
        <v>35768.85</v>
      </c>
      <c r="J7" s="24">
        <f>(G7+H7+I7)/3</f>
        <v>35768.85</v>
      </c>
      <c r="K7" s="24">
        <v>35768.85</v>
      </c>
      <c r="L7" s="24">
        <v>35768.85</v>
      </c>
      <c r="M7" s="24">
        <v>35768.85</v>
      </c>
      <c r="N7" s="24">
        <f>(K7+L7+M7)/3</f>
        <v>35768.85</v>
      </c>
      <c r="O7" s="24">
        <v>35768.85</v>
      </c>
      <c r="P7" s="24">
        <v>35768.85</v>
      </c>
      <c r="Q7" s="24">
        <v>35768.85</v>
      </c>
      <c r="R7" s="75">
        <f>(O7+P7+Q7)/3</f>
        <v>35768.85</v>
      </c>
      <c r="S7" s="75">
        <f>(F7+J7+N7+R7)/4</f>
        <v>35768.85</v>
      </c>
    </row>
    <row r="8" spans="1:19" x14ac:dyDescent="0.25">
      <c r="A8" s="33" t="s">
        <v>35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1:19" x14ac:dyDescent="0.25">
      <c r="A9" s="2" t="s">
        <v>31</v>
      </c>
      <c r="L9" s="68"/>
      <c r="M9" s="68">
        <f>ROUND(I7/31*14,2)</f>
        <v>16153.67</v>
      </c>
    </row>
    <row r="10" spans="1:19" ht="15.75" thickBot="1" x14ac:dyDescent="0.3">
      <c r="A10" s="2" t="s">
        <v>32</v>
      </c>
      <c r="L10" s="68"/>
      <c r="M10" s="68">
        <f>ROUND(L7/31*17,2)</f>
        <v>19615.18</v>
      </c>
    </row>
    <row r="11" spans="1:19" ht="45.75" customHeight="1" thickBot="1" x14ac:dyDescent="0.3">
      <c r="A11" s="230" t="s">
        <v>33</v>
      </c>
      <c r="B11" s="232" t="s">
        <v>47</v>
      </c>
      <c r="C11" s="233"/>
      <c r="D11" s="233"/>
      <c r="E11" s="233"/>
      <c r="F11" s="234"/>
      <c r="G11" s="207" t="s">
        <v>34</v>
      </c>
      <c r="H11" s="209"/>
      <c r="I11" s="209"/>
      <c r="J11" s="209"/>
      <c r="K11" s="209"/>
      <c r="L11" s="209"/>
      <c r="M11" s="209"/>
      <c r="N11" s="209"/>
      <c r="O11" s="209"/>
      <c r="P11" s="208"/>
      <c r="Q11" s="27"/>
      <c r="R11" s="27"/>
      <c r="S11" s="27"/>
    </row>
    <row r="12" spans="1:19" ht="43.5" customHeight="1" thickBot="1" x14ac:dyDescent="0.3">
      <c r="A12" s="231"/>
      <c r="B12" s="205"/>
      <c r="C12" s="235"/>
      <c r="D12" s="235"/>
      <c r="E12" s="235"/>
      <c r="F12" s="206"/>
      <c r="G12" s="205" t="s">
        <v>15</v>
      </c>
      <c r="H12" s="206"/>
      <c r="I12" s="262" t="s">
        <v>16</v>
      </c>
      <c r="J12" s="263"/>
      <c r="K12" s="205" t="s">
        <v>17</v>
      </c>
      <c r="L12" s="206"/>
      <c r="M12" s="207" t="s">
        <v>18</v>
      </c>
      <c r="N12" s="208"/>
      <c r="O12" s="207" t="s">
        <v>19</v>
      </c>
      <c r="P12" s="208"/>
      <c r="Q12" s="139"/>
      <c r="R12" s="139"/>
      <c r="S12" s="139"/>
    </row>
    <row r="13" spans="1:19" ht="15.75" thickBot="1" x14ac:dyDescent="0.3">
      <c r="A13" s="138">
        <v>1</v>
      </c>
      <c r="B13" s="207">
        <v>2</v>
      </c>
      <c r="C13" s="209"/>
      <c r="D13" s="209"/>
      <c r="E13" s="209"/>
      <c r="F13" s="208"/>
      <c r="G13" s="207">
        <v>3</v>
      </c>
      <c r="H13" s="208"/>
      <c r="I13" s="266">
        <v>4</v>
      </c>
      <c r="J13" s="267"/>
      <c r="K13" s="207">
        <v>5</v>
      </c>
      <c r="L13" s="208"/>
      <c r="M13" s="207">
        <v>6</v>
      </c>
      <c r="N13" s="208"/>
      <c r="O13" s="207">
        <v>7</v>
      </c>
      <c r="P13" s="208"/>
      <c r="Q13" s="139"/>
      <c r="R13" s="139"/>
      <c r="S13" s="139"/>
    </row>
    <row r="14" spans="1:19" ht="30.75" thickBot="1" x14ac:dyDescent="0.3">
      <c r="A14" s="138" t="s">
        <v>20</v>
      </c>
      <c r="B14" s="207" t="s">
        <v>6</v>
      </c>
      <c r="C14" s="209"/>
      <c r="D14" s="209"/>
      <c r="E14" s="209"/>
      <c r="F14" s="208"/>
      <c r="G14" s="212"/>
      <c r="H14" s="213"/>
      <c r="I14" s="264"/>
      <c r="J14" s="265"/>
      <c r="K14" s="260">
        <f>S7</f>
        <v>35768.85</v>
      </c>
      <c r="L14" s="261"/>
      <c r="M14" s="275">
        <f>Q7</f>
        <v>35768.85</v>
      </c>
      <c r="N14" s="276"/>
      <c r="O14" s="275">
        <f>M14</f>
        <v>35768.85</v>
      </c>
      <c r="P14" s="276"/>
      <c r="Q14" s="26"/>
      <c r="R14" s="26"/>
      <c r="S14" s="26"/>
    </row>
    <row r="15" spans="1:19" x14ac:dyDescent="0.25">
      <c r="A15" s="2" t="s">
        <v>35</v>
      </c>
    </row>
  </sheetData>
  <mergeCells count="25">
    <mergeCell ref="A11:A12"/>
    <mergeCell ref="B11:F12"/>
    <mergeCell ref="G11:P11"/>
    <mergeCell ref="G12:H12"/>
    <mergeCell ref="I12:J12"/>
    <mergeCell ref="A1:L1"/>
    <mergeCell ref="A2:L2"/>
    <mergeCell ref="A3:A5"/>
    <mergeCell ref="B3:B5"/>
    <mergeCell ref="C3:S4"/>
    <mergeCell ref="O14:P14"/>
    <mergeCell ref="K12:L12"/>
    <mergeCell ref="M12:N12"/>
    <mergeCell ref="O12:P12"/>
    <mergeCell ref="B13:F13"/>
    <mergeCell ref="G13:H13"/>
    <mergeCell ref="I13:J13"/>
    <mergeCell ref="K13:L13"/>
    <mergeCell ref="M13:N13"/>
    <mergeCell ref="O13:P13"/>
    <mergeCell ref="B14:F14"/>
    <mergeCell ref="G14:H14"/>
    <mergeCell ref="I14:J14"/>
    <mergeCell ref="K14:L14"/>
    <mergeCell ref="M14:N14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A93F8-F774-417C-9585-A2393831FEC9}">
  <dimension ref="A1:S27"/>
  <sheetViews>
    <sheetView workbookViewId="0">
      <selection activeCell="A10" sqref="A10:S10"/>
    </sheetView>
  </sheetViews>
  <sheetFormatPr defaultRowHeight="15" x14ac:dyDescent="0.25"/>
  <cols>
    <col min="1" max="1" width="14.7109375" customWidth="1"/>
    <col min="2" max="2" width="14" customWidth="1"/>
    <col min="3" max="3" width="9.7109375" customWidth="1"/>
    <col min="6" max="6" width="8.7109375" customWidth="1"/>
  </cols>
  <sheetData>
    <row r="1" spans="1:19" ht="15.75" x14ac:dyDescent="0.25">
      <c r="A1" s="271" t="s">
        <v>48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42"/>
      <c r="Q1" s="242"/>
      <c r="R1" s="242"/>
      <c r="S1" s="242"/>
    </row>
    <row r="2" spans="1:19" ht="24.75" customHeight="1" x14ac:dyDescent="0.25">
      <c r="A2" s="271" t="s">
        <v>24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42"/>
      <c r="Q2" s="242"/>
      <c r="R2" s="242"/>
      <c r="S2" s="242"/>
    </row>
    <row r="3" spans="1:19" ht="15.75" thickBot="1" x14ac:dyDescent="0.3">
      <c r="A3" s="272"/>
      <c r="B3" s="272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4"/>
      <c r="Q3" s="274"/>
      <c r="R3" s="274"/>
      <c r="S3" s="274"/>
    </row>
    <row r="4" spans="1:19" x14ac:dyDescent="0.25">
      <c r="A4" s="219" t="s">
        <v>33</v>
      </c>
      <c r="B4" s="222" t="s">
        <v>47</v>
      </c>
      <c r="C4" s="198" t="s">
        <v>49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6"/>
    </row>
    <row r="5" spans="1:19" ht="15.75" thickBot="1" x14ac:dyDescent="0.3">
      <c r="A5" s="220"/>
      <c r="B5" s="220"/>
      <c r="C5" s="244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77"/>
      <c r="P5" s="277"/>
      <c r="Q5" s="245"/>
      <c r="R5" s="245"/>
      <c r="S5" s="246"/>
    </row>
    <row r="6" spans="1:19" ht="36" customHeight="1" x14ac:dyDescent="0.25">
      <c r="A6" s="221"/>
      <c r="B6" s="221"/>
      <c r="C6" s="136" t="s">
        <v>36</v>
      </c>
      <c r="D6" s="136" t="s">
        <v>53</v>
      </c>
      <c r="E6" s="136" t="s">
        <v>26</v>
      </c>
      <c r="F6" s="136" t="s">
        <v>37</v>
      </c>
      <c r="G6" s="136" t="s">
        <v>38</v>
      </c>
      <c r="H6" s="136" t="s">
        <v>27</v>
      </c>
      <c r="I6" s="136" t="s">
        <v>28</v>
      </c>
      <c r="J6" s="136" t="s">
        <v>39</v>
      </c>
      <c r="K6" s="136" t="s">
        <v>29</v>
      </c>
      <c r="L6" s="136" t="s">
        <v>40</v>
      </c>
      <c r="M6" s="136" t="s">
        <v>41</v>
      </c>
      <c r="N6" s="50" t="s">
        <v>42</v>
      </c>
      <c r="O6" s="141" t="s">
        <v>43</v>
      </c>
      <c r="P6" s="53" t="s">
        <v>44</v>
      </c>
      <c r="Q6" s="20" t="s">
        <v>45</v>
      </c>
      <c r="R6" s="136" t="s">
        <v>46</v>
      </c>
      <c r="S6" s="136" t="s">
        <v>30</v>
      </c>
    </row>
    <row r="7" spans="1:19" x14ac:dyDescent="0.25">
      <c r="A7" s="30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142">
        <v>14</v>
      </c>
      <c r="O7" s="56">
        <v>15</v>
      </c>
      <c r="P7" s="54">
        <v>16</v>
      </c>
      <c r="Q7" s="8">
        <v>17</v>
      </c>
      <c r="R7" s="8">
        <v>18</v>
      </c>
      <c r="S7" s="8">
        <v>19</v>
      </c>
    </row>
    <row r="8" spans="1:19" ht="15.75" thickBot="1" x14ac:dyDescent="0.3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52"/>
      <c r="O8" s="57"/>
      <c r="P8" s="55"/>
      <c r="Q8" s="32"/>
      <c r="R8" s="32"/>
      <c r="S8" s="32"/>
    </row>
    <row r="9" spans="1:19" ht="27.75" thickBot="1" x14ac:dyDescent="0.3">
      <c r="A9" s="133" t="s">
        <v>20</v>
      </c>
      <c r="B9" s="132" t="s">
        <v>6</v>
      </c>
      <c r="C9" s="24">
        <f>Лист39!C7</f>
        <v>35768.85</v>
      </c>
      <c r="D9" s="24">
        <f>Лист39!D7</f>
        <v>35768.85</v>
      </c>
      <c r="E9" s="24">
        <f>Лист39!E7</f>
        <v>35768.85</v>
      </c>
      <c r="F9" s="24">
        <f>(C9+D9+E9)/3</f>
        <v>35768.85</v>
      </c>
      <c r="G9" s="24">
        <f>Лист39!G7</f>
        <v>35768.85</v>
      </c>
      <c r="H9" s="24">
        <f>Лист39!H7</f>
        <v>35768.85</v>
      </c>
      <c r="I9" s="24">
        <f>Лист39!I7</f>
        <v>35768.85</v>
      </c>
      <c r="J9" s="24">
        <f>(G9+H9+I9)/3</f>
        <v>35768.85</v>
      </c>
      <c r="K9" s="24">
        <f>Лист39!K7</f>
        <v>35768.85</v>
      </c>
      <c r="L9" s="24">
        <f>Лист39!L7</f>
        <v>35768.85</v>
      </c>
      <c r="M9" s="24">
        <f>Лист39!M7</f>
        <v>35768.85</v>
      </c>
      <c r="N9" s="24">
        <f>(K9+L9+M9)/3</f>
        <v>35768.85</v>
      </c>
      <c r="O9" s="24">
        <f>Лист39!O7</f>
        <v>35768.85</v>
      </c>
      <c r="P9" s="24">
        <f>Лист39!P7</f>
        <v>35768.85</v>
      </c>
      <c r="Q9" s="24">
        <f>Лист39!Q7</f>
        <v>35768.85</v>
      </c>
      <c r="R9" s="75">
        <f>(O9+P9+Q9)/3</f>
        <v>35768.85</v>
      </c>
      <c r="S9" s="75">
        <f>(F9+J9+N9+R9)/4</f>
        <v>35768.85</v>
      </c>
    </row>
    <row r="10" spans="1:19" x14ac:dyDescent="0.25">
      <c r="A10" s="269" t="s">
        <v>54</v>
      </c>
      <c r="B10" s="269"/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  <c r="Q10" s="269"/>
      <c r="R10" s="269"/>
      <c r="S10" s="269"/>
    </row>
    <row r="11" spans="1:19" ht="32.25" customHeight="1" x14ac:dyDescent="0.25">
      <c r="A11" s="240" t="s">
        <v>50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</row>
    <row r="12" spans="1:19" ht="19.5" customHeight="1" x14ac:dyDescent="0.25">
      <c r="A12" s="240" t="s">
        <v>51</v>
      </c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</row>
    <row r="13" spans="1:19" ht="33.75" customHeight="1" x14ac:dyDescent="0.25">
      <c r="A13" s="240" t="s">
        <v>52</v>
      </c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</row>
    <row r="14" spans="1:19" ht="15" hidden="1" customHeight="1" x14ac:dyDescent="0.25">
      <c r="A14" s="240"/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</row>
    <row r="15" spans="1:19" ht="15" hidden="1" customHeight="1" x14ac:dyDescent="0.25">
      <c r="A15" s="240"/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</row>
    <row r="16" spans="1:19" ht="15" hidden="1" customHeight="1" x14ac:dyDescent="0.25">
      <c r="A16" s="240"/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</row>
    <row r="17" spans="1:19" ht="15" hidden="1" customHeight="1" x14ac:dyDescent="0.25">
      <c r="A17" s="240"/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</row>
    <row r="18" spans="1:19" ht="15" hidden="1" customHeight="1" x14ac:dyDescent="0.25">
      <c r="A18" s="240"/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</row>
    <row r="19" spans="1:19" ht="15" hidden="1" customHeight="1" x14ac:dyDescent="0.25">
      <c r="A19" s="240"/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</row>
    <row r="20" spans="1:19" ht="15" hidden="1" customHeight="1" x14ac:dyDescent="0.25">
      <c r="A20" s="240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</row>
    <row r="21" spans="1:19" ht="5.25" hidden="1" customHeight="1" x14ac:dyDescent="0.25">
      <c r="A21" s="240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</row>
    <row r="22" spans="1:19" ht="15" hidden="1" customHeight="1" x14ac:dyDescent="0.25">
      <c r="A22" s="240"/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</row>
    <row r="23" spans="1:19" ht="15" hidden="1" customHeight="1" x14ac:dyDescent="0.25">
      <c r="A23" s="240"/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</row>
    <row r="24" spans="1:19" ht="15" hidden="1" customHeight="1" x14ac:dyDescent="0.25">
      <c r="A24" s="240"/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</row>
    <row r="25" spans="1:19" ht="15" hidden="1" customHeight="1" x14ac:dyDescent="0.25">
      <c r="A25" s="240"/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</row>
    <row r="26" spans="1:19" ht="15" hidden="1" customHeight="1" x14ac:dyDescent="0.25">
      <c r="A26" s="240"/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</row>
    <row r="27" spans="1:19" ht="15" hidden="1" customHeight="1" x14ac:dyDescent="0.25">
      <c r="A27" s="240"/>
      <c r="B27" s="240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</row>
  </sheetData>
  <mergeCells count="11">
    <mergeCell ref="A10:S10"/>
    <mergeCell ref="A11:S11"/>
    <mergeCell ref="A12:S12"/>
    <mergeCell ref="A13:S27"/>
    <mergeCell ref="A1:O1"/>
    <mergeCell ref="P1:S1"/>
    <mergeCell ref="A2:O3"/>
    <mergeCell ref="P2:S3"/>
    <mergeCell ref="A4:A6"/>
    <mergeCell ref="B4:B6"/>
    <mergeCell ref="C4:S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B98F5-E92B-41E6-92FA-F7F3A8524CA1}">
  <dimension ref="A1:N9"/>
  <sheetViews>
    <sheetView workbookViewId="0">
      <selection activeCell="A3" sqref="A3:N3"/>
    </sheetView>
  </sheetViews>
  <sheetFormatPr defaultRowHeight="15" x14ac:dyDescent="0.25"/>
  <sheetData>
    <row r="1" spans="1:14" ht="29.25" customHeight="1" x14ac:dyDescent="0.25">
      <c r="A1" s="240" t="s">
        <v>55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</row>
    <row r="2" spans="1:14" ht="13.5" customHeight="1" x14ac:dyDescent="0.25">
      <c r="A2" s="251" t="s">
        <v>56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</row>
    <row r="3" spans="1:14" ht="27.75" customHeight="1" x14ac:dyDescent="0.25">
      <c r="A3" s="252" t="s">
        <v>132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</row>
    <row r="4" spans="1:14" ht="17.25" customHeight="1" x14ac:dyDescent="0.25">
      <c r="A4" s="250" t="s">
        <v>57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</row>
    <row r="5" spans="1:14" ht="24" customHeight="1" x14ac:dyDescent="0.25">
      <c r="A5" s="250" t="s">
        <v>58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</row>
    <row r="6" spans="1:14" ht="15.75" customHeight="1" thickBot="1" x14ac:dyDescent="0.3">
      <c r="A6" s="250" t="s">
        <v>59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</row>
    <row r="7" spans="1:14" ht="68.25" customHeight="1" thickBot="1" x14ac:dyDescent="0.3">
      <c r="A7" s="200" t="s">
        <v>60</v>
      </c>
      <c r="B7" s="201"/>
      <c r="C7" s="201"/>
      <c r="D7" s="201"/>
      <c r="E7" s="201"/>
      <c r="F7" s="201"/>
      <c r="G7" s="201"/>
      <c r="H7" s="201"/>
      <c r="I7" s="202"/>
      <c r="J7" s="200" t="s">
        <v>61</v>
      </c>
      <c r="K7" s="201"/>
      <c r="L7" s="201"/>
      <c r="M7" s="201"/>
      <c r="N7" s="202"/>
    </row>
    <row r="8" spans="1:14" ht="15.75" thickBot="1" x14ac:dyDescent="0.3">
      <c r="A8" s="200">
        <v>1</v>
      </c>
      <c r="B8" s="201"/>
      <c r="C8" s="201"/>
      <c r="D8" s="201"/>
      <c r="E8" s="201"/>
      <c r="F8" s="201"/>
      <c r="G8" s="201"/>
      <c r="H8" s="201"/>
      <c r="I8" s="202"/>
      <c r="J8" s="200">
        <v>2</v>
      </c>
      <c r="K8" s="201"/>
      <c r="L8" s="201"/>
      <c r="M8" s="201"/>
      <c r="N8" s="202"/>
    </row>
    <row r="9" spans="1:14" ht="36" customHeight="1" thickBot="1" x14ac:dyDescent="0.3">
      <c r="A9" s="200" t="s">
        <v>127</v>
      </c>
      <c r="B9" s="201"/>
      <c r="C9" s="201"/>
      <c r="D9" s="201"/>
      <c r="E9" s="201"/>
      <c r="F9" s="201"/>
      <c r="G9" s="201"/>
      <c r="H9" s="201"/>
      <c r="I9" s="202"/>
      <c r="J9" s="247" t="s">
        <v>129</v>
      </c>
      <c r="K9" s="248"/>
      <c r="L9" s="248"/>
      <c r="M9" s="248"/>
      <c r="N9" s="249"/>
    </row>
  </sheetData>
  <mergeCells count="12">
    <mergeCell ref="A6:N6"/>
    <mergeCell ref="A1:N1"/>
    <mergeCell ref="A2:N2"/>
    <mergeCell ref="A3:N3"/>
    <mergeCell ref="A4:N4"/>
    <mergeCell ref="A5:N5"/>
    <mergeCell ref="A7:I7"/>
    <mergeCell ref="J7:N7"/>
    <mergeCell ref="A8:I8"/>
    <mergeCell ref="J8:N8"/>
    <mergeCell ref="A9:I9"/>
    <mergeCell ref="J9:N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140CE-B4A2-4DBB-BA10-2AE5D8AB84EC}">
  <sheetPr>
    <tabColor rgb="FF00B0F0"/>
    <pageSetUpPr fitToPage="1"/>
  </sheetPr>
  <dimension ref="A1:N15"/>
  <sheetViews>
    <sheetView workbookViewId="0">
      <selection activeCell="B5" sqref="B5:E5"/>
    </sheetView>
  </sheetViews>
  <sheetFormatPr defaultRowHeight="15" x14ac:dyDescent="0.25"/>
  <cols>
    <col min="1" max="1" width="20.5703125" customWidth="1"/>
    <col min="2" max="2" width="8.7109375" customWidth="1"/>
    <col min="3" max="3" width="17.5703125" customWidth="1"/>
    <col min="4" max="4" width="9.85546875" customWidth="1"/>
    <col min="5" max="5" width="12.42578125" customWidth="1"/>
    <col min="6" max="6" width="17.42578125" customWidth="1"/>
    <col min="7" max="8" width="13.140625" customWidth="1"/>
    <col min="9" max="9" width="2.5703125" customWidth="1"/>
    <col min="10" max="10" width="13.5703125" customWidth="1"/>
  </cols>
  <sheetData>
    <row r="1" spans="1:14" ht="15.75" x14ac:dyDescent="0.25">
      <c r="A1" s="1" t="s">
        <v>116</v>
      </c>
    </row>
    <row r="2" spans="1:14" ht="16.5" thickBot="1" x14ac:dyDescent="0.3">
      <c r="A2" s="2" t="s">
        <v>70</v>
      </c>
    </row>
    <row r="3" spans="1:14" ht="81.75" customHeight="1" thickBot="1" x14ac:dyDescent="0.3">
      <c r="A3" s="192" t="s">
        <v>101</v>
      </c>
      <c r="B3" s="194" t="s">
        <v>1</v>
      </c>
      <c r="C3" s="195"/>
      <c r="D3" s="195"/>
      <c r="E3" s="196"/>
      <c r="F3" s="198" t="s">
        <v>22</v>
      </c>
      <c r="G3" s="200" t="s">
        <v>2</v>
      </c>
      <c r="H3" s="201"/>
      <c r="I3" s="201"/>
      <c r="J3" s="202"/>
      <c r="K3" s="12"/>
      <c r="L3" s="12"/>
      <c r="M3" s="12"/>
      <c r="N3" s="12"/>
    </row>
    <row r="4" spans="1:14" ht="27.75" thickBot="1" x14ac:dyDescent="0.3">
      <c r="A4" s="193"/>
      <c r="B4" s="169"/>
      <c r="C4" s="185"/>
      <c r="D4" s="185"/>
      <c r="E4" s="197"/>
      <c r="F4" s="199"/>
      <c r="G4" s="200" t="s">
        <v>3</v>
      </c>
      <c r="H4" s="201"/>
      <c r="I4" s="202"/>
      <c r="J4" s="18" t="s">
        <v>4</v>
      </c>
    </row>
    <row r="5" spans="1:14" ht="15.75" thickBot="1" x14ac:dyDescent="0.3">
      <c r="A5" s="14">
        <v>1</v>
      </c>
      <c r="B5" s="165">
        <v>2</v>
      </c>
      <c r="C5" s="183"/>
      <c r="D5" s="183"/>
      <c r="E5" s="184"/>
      <c r="F5" s="10">
        <v>3</v>
      </c>
      <c r="G5" s="169">
        <v>4</v>
      </c>
      <c r="H5" s="185"/>
      <c r="I5" s="170"/>
      <c r="J5" s="18">
        <v>5</v>
      </c>
    </row>
    <row r="6" spans="1:14" ht="31.5" customHeight="1" thickBot="1" x14ac:dyDescent="0.3">
      <c r="A6" s="29" t="s">
        <v>71</v>
      </c>
      <c r="B6" s="186" t="s">
        <v>5</v>
      </c>
      <c r="C6" s="187"/>
      <c r="D6" s="187"/>
      <c r="E6" s="188"/>
      <c r="F6" s="16" t="s">
        <v>72</v>
      </c>
      <c r="G6" s="189" t="s">
        <v>73</v>
      </c>
      <c r="H6" s="190"/>
      <c r="I6" s="191"/>
      <c r="J6" s="17"/>
    </row>
    <row r="7" spans="1:14" x14ac:dyDescent="0.25">
      <c r="A7" s="7" t="s">
        <v>7</v>
      </c>
    </row>
    <row r="8" spans="1:14" x14ac:dyDescent="0.25">
      <c r="A8" s="7" t="s">
        <v>8</v>
      </c>
    </row>
    <row r="9" spans="1:14" ht="15.75" thickBot="1" x14ac:dyDescent="0.3">
      <c r="A9" s="7" t="s">
        <v>9</v>
      </c>
    </row>
    <row r="10" spans="1:14" ht="15.75" thickBot="1" x14ac:dyDescent="0.3">
      <c r="A10" s="167" t="s">
        <v>33</v>
      </c>
      <c r="B10" s="168"/>
      <c r="C10" s="9" t="s">
        <v>10</v>
      </c>
      <c r="D10" s="9" t="s">
        <v>11</v>
      </c>
      <c r="E10" s="165" t="s">
        <v>12</v>
      </c>
      <c r="F10" s="183"/>
      <c r="G10" s="183"/>
      <c r="H10" s="183"/>
      <c r="I10" s="183"/>
      <c r="J10" s="166"/>
    </row>
    <row r="11" spans="1:14" ht="41.25" thickBot="1" x14ac:dyDescent="0.3">
      <c r="A11" s="169"/>
      <c r="B11" s="170"/>
      <c r="C11" s="10" t="s">
        <v>13</v>
      </c>
      <c r="D11" s="10" t="s">
        <v>14</v>
      </c>
      <c r="E11" s="10" t="s">
        <v>15</v>
      </c>
      <c r="F11" s="6" t="s">
        <v>16</v>
      </c>
      <c r="G11" s="6" t="s">
        <v>17</v>
      </c>
      <c r="H11" s="6" t="s">
        <v>18</v>
      </c>
      <c r="I11" s="165" t="s">
        <v>19</v>
      </c>
      <c r="J11" s="166"/>
    </row>
    <row r="12" spans="1:14" ht="15.75" thickBot="1" x14ac:dyDescent="0.3">
      <c r="A12" s="165">
        <v>1</v>
      </c>
      <c r="B12" s="166"/>
      <c r="C12" s="10">
        <v>2</v>
      </c>
      <c r="D12" s="10">
        <v>3</v>
      </c>
      <c r="E12" s="10">
        <v>4</v>
      </c>
      <c r="F12" s="10">
        <v>5</v>
      </c>
      <c r="G12" s="10">
        <v>6</v>
      </c>
      <c r="H12" s="10">
        <v>7</v>
      </c>
      <c r="I12" s="165">
        <v>8</v>
      </c>
      <c r="J12" s="166"/>
    </row>
    <row r="13" spans="1:14" x14ac:dyDescent="0.25">
      <c r="A13" s="167" t="s">
        <v>74</v>
      </c>
      <c r="B13" s="168"/>
      <c r="C13" s="171" t="s">
        <v>73</v>
      </c>
      <c r="D13" s="173"/>
      <c r="E13" s="173"/>
      <c r="F13" s="175"/>
      <c r="G13" s="177">
        <f>Лист22!S7</f>
        <v>179.32000000000002</v>
      </c>
      <c r="H13" s="177">
        <f>Лист22!M14</f>
        <v>179.32</v>
      </c>
      <c r="I13" s="179">
        <f>H13</f>
        <v>179.32</v>
      </c>
      <c r="J13" s="180"/>
    </row>
    <row r="14" spans="1:14" ht="15.75" thickBot="1" x14ac:dyDescent="0.3">
      <c r="A14" s="169"/>
      <c r="B14" s="170"/>
      <c r="C14" s="172"/>
      <c r="D14" s="174"/>
      <c r="E14" s="174"/>
      <c r="F14" s="176"/>
      <c r="G14" s="178"/>
      <c r="H14" s="178"/>
      <c r="I14" s="181"/>
      <c r="J14" s="182"/>
    </row>
    <row r="15" spans="1:14" ht="20.25" customHeight="1" x14ac:dyDescent="0.25">
      <c r="A15" s="253" t="s">
        <v>21</v>
      </c>
      <c r="B15" s="253"/>
      <c r="C15" s="253"/>
      <c r="D15" s="253"/>
      <c r="E15" s="253"/>
      <c r="F15" s="253"/>
      <c r="G15" s="253"/>
      <c r="H15" s="253"/>
      <c r="I15" s="253"/>
      <c r="J15" s="253"/>
    </row>
  </sheetData>
  <mergeCells count="23">
    <mergeCell ref="A3:A4"/>
    <mergeCell ref="A10:B11"/>
    <mergeCell ref="B6:E6"/>
    <mergeCell ref="G6:I6"/>
    <mergeCell ref="E10:J10"/>
    <mergeCell ref="I11:J11"/>
    <mergeCell ref="B3:E4"/>
    <mergeCell ref="F3:F4"/>
    <mergeCell ref="G3:J3"/>
    <mergeCell ref="G4:I4"/>
    <mergeCell ref="B5:E5"/>
    <mergeCell ref="G5:I5"/>
    <mergeCell ref="A15:J15"/>
    <mergeCell ref="A12:B12"/>
    <mergeCell ref="I12:J12"/>
    <mergeCell ref="A13:B14"/>
    <mergeCell ref="C13:C14"/>
    <mergeCell ref="D13:D14"/>
    <mergeCell ref="E13:E14"/>
    <mergeCell ref="F13:F14"/>
    <mergeCell ref="G13:G14"/>
    <mergeCell ref="H13:H14"/>
    <mergeCell ref="I13:J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A5238-24FA-4F85-9C97-B80C614E0B20}">
  <sheetPr>
    <pageSetUpPr fitToPage="1"/>
  </sheetPr>
  <dimension ref="A1:S15"/>
  <sheetViews>
    <sheetView workbookViewId="0">
      <selection activeCell="O7" sqref="O7:Q7"/>
    </sheetView>
  </sheetViews>
  <sheetFormatPr defaultRowHeight="15" x14ac:dyDescent="0.25"/>
  <cols>
    <col min="1" max="1" width="15.7109375" style="19" customWidth="1"/>
    <col min="2" max="2" width="12.85546875" style="19" customWidth="1"/>
    <col min="3" max="3" width="8.85546875" style="19" customWidth="1"/>
    <col min="4" max="4" width="9.42578125" style="19" customWidth="1"/>
    <col min="5" max="5" width="9.5703125" style="19" customWidth="1"/>
    <col min="6" max="6" width="8.5703125" style="19" customWidth="1"/>
    <col min="7" max="7" width="9.140625" style="19" customWidth="1"/>
    <col min="8" max="8" width="9.28515625" style="19" customWidth="1"/>
    <col min="9" max="9" width="8.42578125" style="19" customWidth="1"/>
    <col min="10" max="10" width="8.140625" style="19" customWidth="1"/>
    <col min="11" max="11" width="8.42578125" style="19" customWidth="1"/>
    <col min="12" max="12" width="8.85546875" style="19" customWidth="1"/>
    <col min="13" max="13" width="9.28515625" style="19" customWidth="1"/>
    <col min="14" max="14" width="7.85546875" style="19" customWidth="1"/>
    <col min="15" max="15" width="8.7109375" style="19" customWidth="1"/>
    <col min="16" max="16" width="9.140625" style="19"/>
    <col min="17" max="17" width="8.28515625" style="19" customWidth="1"/>
    <col min="18" max="18" width="9.28515625" style="19" bestFit="1" customWidth="1"/>
    <col min="19" max="19" width="9.42578125" style="19" customWidth="1"/>
    <col min="20" max="16384" width="9.140625" style="19"/>
  </cols>
  <sheetData>
    <row r="1" spans="1:19" ht="17.25" customHeight="1" x14ac:dyDescent="0.25">
      <c r="A1" s="218" t="s">
        <v>23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9" ht="47.25" customHeight="1" thickBot="1" x14ac:dyDescent="0.3">
      <c r="A2" s="218" t="s">
        <v>24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1:19" ht="15" customHeight="1" x14ac:dyDescent="0.25">
      <c r="A3" s="219" t="s">
        <v>33</v>
      </c>
      <c r="B3" s="222" t="s">
        <v>47</v>
      </c>
      <c r="C3" s="223" t="s">
        <v>25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</row>
    <row r="4" spans="1:19" ht="15.75" thickBot="1" x14ac:dyDescent="0.3">
      <c r="A4" s="220"/>
      <c r="B4" s="220"/>
      <c r="C4" s="226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9"/>
    </row>
    <row r="5" spans="1:19" ht="27.75" customHeight="1" x14ac:dyDescent="0.25">
      <c r="A5" s="221"/>
      <c r="B5" s="221"/>
      <c r="C5" s="38" t="s">
        <v>36</v>
      </c>
      <c r="D5" s="38" t="s">
        <v>53</v>
      </c>
      <c r="E5" s="38" t="s">
        <v>26</v>
      </c>
      <c r="F5" s="38" t="s">
        <v>37</v>
      </c>
      <c r="G5" s="38" t="s">
        <v>38</v>
      </c>
      <c r="H5" s="38" t="s">
        <v>27</v>
      </c>
      <c r="I5" s="38" t="s">
        <v>28</v>
      </c>
      <c r="J5" s="38" t="s">
        <v>39</v>
      </c>
      <c r="K5" s="38" t="s">
        <v>29</v>
      </c>
      <c r="L5" s="38" t="s">
        <v>40</v>
      </c>
      <c r="M5" s="38" t="s">
        <v>41</v>
      </c>
      <c r="N5" s="38" t="s">
        <v>42</v>
      </c>
      <c r="O5" s="38" t="s">
        <v>43</v>
      </c>
      <c r="P5" s="38" t="s">
        <v>44</v>
      </c>
      <c r="Q5" s="38" t="s">
        <v>45</v>
      </c>
      <c r="R5" s="38" t="s">
        <v>46</v>
      </c>
      <c r="S5" s="38" t="s">
        <v>30</v>
      </c>
    </row>
    <row r="6" spans="1:19" ht="25.5" customHeight="1" thickBot="1" x14ac:dyDescent="0.3">
      <c r="A6" s="23">
        <v>1</v>
      </c>
      <c r="B6" s="22">
        <v>2</v>
      </c>
      <c r="C6" s="22">
        <v>3</v>
      </c>
      <c r="D6" s="22">
        <v>4</v>
      </c>
      <c r="E6" s="22">
        <v>5</v>
      </c>
      <c r="F6" s="22">
        <v>6</v>
      </c>
      <c r="G6" s="22">
        <v>7</v>
      </c>
      <c r="H6" s="22">
        <v>8</v>
      </c>
      <c r="I6" s="22">
        <v>9</v>
      </c>
      <c r="J6" s="22">
        <v>10</v>
      </c>
      <c r="K6" s="22">
        <v>11</v>
      </c>
      <c r="L6" s="22">
        <v>12</v>
      </c>
      <c r="M6" s="22">
        <v>13</v>
      </c>
      <c r="N6" s="22">
        <v>14</v>
      </c>
      <c r="O6" s="22">
        <v>15</v>
      </c>
      <c r="P6" s="22">
        <v>16</v>
      </c>
      <c r="Q6" s="22">
        <v>17</v>
      </c>
      <c r="R6" s="22">
        <v>18</v>
      </c>
      <c r="S6" s="22">
        <v>19</v>
      </c>
    </row>
    <row r="7" spans="1:19" ht="45.75" customHeight="1" thickBot="1" x14ac:dyDescent="0.3">
      <c r="A7" s="23" t="s">
        <v>74</v>
      </c>
      <c r="B7" s="22" t="s">
        <v>73</v>
      </c>
      <c r="C7" s="75">
        <v>179.32</v>
      </c>
      <c r="D7" s="75">
        <v>179.32</v>
      </c>
      <c r="E7" s="75">
        <v>179.32</v>
      </c>
      <c r="F7" s="75">
        <f>(C7+D7+E7)/3</f>
        <v>179.32000000000002</v>
      </c>
      <c r="G7" s="75">
        <v>179.32</v>
      </c>
      <c r="H7" s="75">
        <v>179.32</v>
      </c>
      <c r="I7" s="75">
        <v>179.32</v>
      </c>
      <c r="J7" s="75">
        <f>(G7+H7+I7)/3</f>
        <v>179.32000000000002</v>
      </c>
      <c r="K7" s="75">
        <v>179.32</v>
      </c>
      <c r="L7" s="75">
        <v>179.32</v>
      </c>
      <c r="M7" s="75">
        <v>179.32</v>
      </c>
      <c r="N7" s="75">
        <f>(K7+L7+M7)/3</f>
        <v>179.32000000000002</v>
      </c>
      <c r="O7" s="75">
        <v>179.32</v>
      </c>
      <c r="P7" s="75">
        <v>179.32</v>
      </c>
      <c r="Q7" s="75">
        <v>179.32</v>
      </c>
      <c r="R7" s="75">
        <f>(O7+P7+Q7)/3</f>
        <v>179.32000000000002</v>
      </c>
      <c r="S7" s="75">
        <f>(F7+J7+N7+R7)/4</f>
        <v>179.32000000000002</v>
      </c>
    </row>
    <row r="8" spans="1:19" x14ac:dyDescent="0.25">
      <c r="A8" s="33" t="s">
        <v>35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1:19" x14ac:dyDescent="0.25">
      <c r="A9" s="2" t="s">
        <v>31</v>
      </c>
      <c r="L9" s="68"/>
      <c r="M9" s="68"/>
    </row>
    <row r="10" spans="1:19" ht="15.75" thickBot="1" x14ac:dyDescent="0.3">
      <c r="A10" s="2" t="s">
        <v>32</v>
      </c>
      <c r="L10" s="68"/>
      <c r="M10" s="68"/>
    </row>
    <row r="11" spans="1:19" ht="45.75" customHeight="1" thickBot="1" x14ac:dyDescent="0.3">
      <c r="A11" s="230" t="s">
        <v>33</v>
      </c>
      <c r="B11" s="232" t="s">
        <v>47</v>
      </c>
      <c r="C11" s="233"/>
      <c r="D11" s="233"/>
      <c r="E11" s="233"/>
      <c r="F11" s="234"/>
      <c r="G11" s="207" t="s">
        <v>34</v>
      </c>
      <c r="H11" s="209"/>
      <c r="I11" s="209"/>
      <c r="J11" s="209"/>
      <c r="K11" s="209"/>
      <c r="L11" s="209"/>
      <c r="M11" s="209"/>
      <c r="N11" s="209"/>
      <c r="O11" s="209"/>
      <c r="P11" s="208"/>
      <c r="Q11" s="27"/>
      <c r="R11" s="27"/>
      <c r="S11" s="27"/>
    </row>
    <row r="12" spans="1:19" ht="43.5" customHeight="1" thickBot="1" x14ac:dyDescent="0.3">
      <c r="A12" s="281"/>
      <c r="B12" s="205"/>
      <c r="C12" s="235"/>
      <c r="D12" s="235"/>
      <c r="E12" s="235"/>
      <c r="F12" s="206"/>
      <c r="G12" s="205" t="s">
        <v>15</v>
      </c>
      <c r="H12" s="206"/>
      <c r="I12" s="262" t="s">
        <v>16</v>
      </c>
      <c r="J12" s="263"/>
      <c r="K12" s="205" t="s">
        <v>17</v>
      </c>
      <c r="L12" s="206"/>
      <c r="M12" s="207" t="s">
        <v>18</v>
      </c>
      <c r="N12" s="208"/>
      <c r="O12" s="207" t="s">
        <v>19</v>
      </c>
      <c r="P12" s="208"/>
      <c r="Q12" s="25"/>
      <c r="R12" s="25"/>
      <c r="S12" s="25"/>
    </row>
    <row r="13" spans="1:19" ht="15.75" thickBot="1" x14ac:dyDescent="0.3">
      <c r="A13" s="28">
        <v>1</v>
      </c>
      <c r="B13" s="207">
        <v>2</v>
      </c>
      <c r="C13" s="209"/>
      <c r="D13" s="209"/>
      <c r="E13" s="209"/>
      <c r="F13" s="208"/>
      <c r="G13" s="207">
        <v>3</v>
      </c>
      <c r="H13" s="208"/>
      <c r="I13" s="266">
        <v>4</v>
      </c>
      <c r="J13" s="267"/>
      <c r="K13" s="207">
        <v>5</v>
      </c>
      <c r="L13" s="208"/>
      <c r="M13" s="207">
        <v>6</v>
      </c>
      <c r="N13" s="208"/>
      <c r="O13" s="207">
        <v>7</v>
      </c>
      <c r="P13" s="208"/>
      <c r="Q13" s="25"/>
      <c r="R13" s="25"/>
      <c r="S13" s="25"/>
    </row>
    <row r="14" spans="1:19" ht="45.75" thickBot="1" x14ac:dyDescent="0.3">
      <c r="A14" s="23" t="s">
        <v>74</v>
      </c>
      <c r="B14" s="207" t="s">
        <v>73</v>
      </c>
      <c r="C14" s="209"/>
      <c r="D14" s="209"/>
      <c r="E14" s="209"/>
      <c r="F14" s="208"/>
      <c r="G14" s="212"/>
      <c r="H14" s="213"/>
      <c r="I14" s="264"/>
      <c r="J14" s="265"/>
      <c r="K14" s="260">
        <f>S7</f>
        <v>179.32000000000002</v>
      </c>
      <c r="L14" s="261"/>
      <c r="M14" s="260">
        <f>Q7</f>
        <v>179.32</v>
      </c>
      <c r="N14" s="261"/>
      <c r="O14" s="260">
        <f>M14</f>
        <v>179.32</v>
      </c>
      <c r="P14" s="261"/>
      <c r="Q14" s="26"/>
      <c r="R14" s="26"/>
      <c r="S14" s="26"/>
    </row>
    <row r="15" spans="1:19" x14ac:dyDescent="0.25">
      <c r="A15" s="2" t="s">
        <v>35</v>
      </c>
    </row>
  </sheetData>
  <mergeCells count="25">
    <mergeCell ref="O14:P14"/>
    <mergeCell ref="O12:P12"/>
    <mergeCell ref="O13:P13"/>
    <mergeCell ref="B11:F12"/>
    <mergeCell ref="G11:P11"/>
    <mergeCell ref="G12:H12"/>
    <mergeCell ref="I12:J12"/>
    <mergeCell ref="I14:J14"/>
    <mergeCell ref="K14:L14"/>
    <mergeCell ref="M14:N14"/>
    <mergeCell ref="B14:F14"/>
    <mergeCell ref="G14:H14"/>
    <mergeCell ref="B13:F13"/>
    <mergeCell ref="I13:J13"/>
    <mergeCell ref="K13:L13"/>
    <mergeCell ref="M13:N13"/>
    <mergeCell ref="G13:H13"/>
    <mergeCell ref="A11:A12"/>
    <mergeCell ref="A1:L1"/>
    <mergeCell ref="A2:L2"/>
    <mergeCell ref="C3:S4"/>
    <mergeCell ref="A3:A5"/>
    <mergeCell ref="B3:B5"/>
    <mergeCell ref="K12:L12"/>
    <mergeCell ref="M12:N12"/>
  </mergeCells>
  <pageMargins left="0.51181102362204722" right="0.31496062992125984" top="0.74803149606299213" bottom="0.74803149606299213" header="0.31496062992125984" footer="0.31496062992125984"/>
  <pageSetup paperSize="9" scale="77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763D9-64DC-43B9-BB33-4C06D2ADA9A6}">
  <sheetPr>
    <pageSetUpPr fitToPage="1"/>
  </sheetPr>
  <dimension ref="A1:S25"/>
  <sheetViews>
    <sheetView workbookViewId="0">
      <selection activeCell="A8" sqref="A8:S8"/>
    </sheetView>
  </sheetViews>
  <sheetFormatPr defaultRowHeight="15" x14ac:dyDescent="0.25"/>
  <cols>
    <col min="1" max="1" width="15.42578125" customWidth="1"/>
    <col min="2" max="2" width="13.42578125" customWidth="1"/>
    <col min="3" max="3" width="10.140625" customWidth="1"/>
  </cols>
  <sheetData>
    <row r="1" spans="1:19" ht="15.75" x14ac:dyDescent="0.25">
      <c r="A1" s="271" t="s">
        <v>48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42"/>
      <c r="Q1" s="242"/>
      <c r="R1" s="242"/>
      <c r="S1" s="242"/>
    </row>
    <row r="2" spans="1:19" ht="30" customHeight="1" thickBot="1" x14ac:dyDescent="0.3">
      <c r="A2" s="241" t="s">
        <v>24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2"/>
      <c r="Q2" s="242"/>
      <c r="R2" s="242"/>
      <c r="S2" s="242"/>
    </row>
    <row r="3" spans="1:19" x14ac:dyDescent="0.25">
      <c r="A3" s="219" t="s">
        <v>33</v>
      </c>
      <c r="B3" s="222" t="s">
        <v>47</v>
      </c>
      <c r="C3" s="198" t="s">
        <v>49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6"/>
    </row>
    <row r="4" spans="1:19" ht="15.75" thickBot="1" x14ac:dyDescent="0.3">
      <c r="A4" s="220"/>
      <c r="B4" s="220"/>
      <c r="C4" s="244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6"/>
    </row>
    <row r="5" spans="1:19" ht="36" customHeight="1" x14ac:dyDescent="0.25">
      <c r="A5" s="221"/>
      <c r="B5" s="221"/>
      <c r="C5" s="42" t="s">
        <v>36</v>
      </c>
      <c r="D5" s="42" t="s">
        <v>53</v>
      </c>
      <c r="E5" s="42" t="s">
        <v>26</v>
      </c>
      <c r="F5" s="42" t="s">
        <v>37</v>
      </c>
      <c r="G5" s="42" t="s">
        <v>38</v>
      </c>
      <c r="H5" s="42" t="s">
        <v>27</v>
      </c>
      <c r="I5" s="42" t="s">
        <v>28</v>
      </c>
      <c r="J5" s="42" t="s">
        <v>39</v>
      </c>
      <c r="K5" s="42" t="s">
        <v>29</v>
      </c>
      <c r="L5" s="42" t="s">
        <v>40</v>
      </c>
      <c r="M5" s="42" t="s">
        <v>41</v>
      </c>
      <c r="N5" s="47" t="s">
        <v>42</v>
      </c>
      <c r="O5" s="42" t="s">
        <v>43</v>
      </c>
      <c r="P5" s="42" t="s">
        <v>44</v>
      </c>
      <c r="Q5" s="42" t="s">
        <v>45</v>
      </c>
      <c r="R5" s="42" t="s">
        <v>46</v>
      </c>
      <c r="S5" s="42" t="s">
        <v>30</v>
      </c>
    </row>
    <row r="6" spans="1:19" x14ac:dyDescent="0.25">
      <c r="A6" s="43">
        <v>1</v>
      </c>
      <c r="B6" s="44">
        <v>2</v>
      </c>
      <c r="C6" s="44">
        <v>3</v>
      </c>
      <c r="D6" s="44">
        <v>4</v>
      </c>
      <c r="E6" s="44">
        <v>5</v>
      </c>
      <c r="F6" s="44">
        <v>6</v>
      </c>
      <c r="G6" s="44">
        <v>7</v>
      </c>
      <c r="H6" s="44">
        <v>8</v>
      </c>
      <c r="I6" s="44">
        <v>9</v>
      </c>
      <c r="J6" s="44">
        <v>10</v>
      </c>
      <c r="K6" s="44">
        <v>11</v>
      </c>
      <c r="L6" s="44">
        <v>12</v>
      </c>
      <c r="M6" s="44">
        <v>13</v>
      </c>
      <c r="N6" s="44">
        <v>14</v>
      </c>
      <c r="O6" s="45">
        <v>15</v>
      </c>
      <c r="P6" s="44">
        <v>16</v>
      </c>
      <c r="Q6" s="44">
        <v>17</v>
      </c>
      <c r="R6" s="44">
        <v>18</v>
      </c>
      <c r="S6" s="44">
        <v>19</v>
      </c>
    </row>
    <row r="7" spans="1:19" ht="45.75" thickBot="1" x14ac:dyDescent="0.3">
      <c r="A7" s="23" t="s">
        <v>74</v>
      </c>
      <c r="B7" s="10" t="s">
        <v>73</v>
      </c>
      <c r="C7" s="75">
        <f>Лист22!C7</f>
        <v>179.32</v>
      </c>
      <c r="D7" s="75">
        <f>Лист22!D7</f>
        <v>179.32</v>
      </c>
      <c r="E7" s="75">
        <f>Лист22!E7</f>
        <v>179.32</v>
      </c>
      <c r="F7" s="75">
        <f>(C7+D7+E7)/3</f>
        <v>179.32000000000002</v>
      </c>
      <c r="G7" s="75">
        <f>Лист22!G7</f>
        <v>179.32</v>
      </c>
      <c r="H7" s="75">
        <f>Лист22!H7</f>
        <v>179.32</v>
      </c>
      <c r="I7" s="75">
        <f>Лист22!I7</f>
        <v>179.32</v>
      </c>
      <c r="J7" s="75">
        <f>(G7+H7+I7)/3</f>
        <v>179.32000000000002</v>
      </c>
      <c r="K7" s="75">
        <f>Лист22!K7</f>
        <v>179.32</v>
      </c>
      <c r="L7" s="75">
        <f>Лист22!L7</f>
        <v>179.32</v>
      </c>
      <c r="M7" s="75">
        <f>Лист22!M7</f>
        <v>179.32</v>
      </c>
      <c r="N7" s="75">
        <f>(K7+L7+M7)/3</f>
        <v>179.32000000000002</v>
      </c>
      <c r="O7" s="75">
        <f>Лист22!O7</f>
        <v>179.32</v>
      </c>
      <c r="P7" s="75">
        <f>Лист22!P7</f>
        <v>179.32</v>
      </c>
      <c r="Q7" s="75">
        <f>Лист22!Q7</f>
        <v>179.32</v>
      </c>
      <c r="R7" s="75">
        <f>(O7+P7+Q7)/3</f>
        <v>179.32000000000002</v>
      </c>
      <c r="S7" s="75">
        <f>(F7+J7+N7+R7)/4</f>
        <v>179.32000000000002</v>
      </c>
    </row>
    <row r="8" spans="1:19" x14ac:dyDescent="0.25">
      <c r="A8" s="269" t="s">
        <v>54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</row>
    <row r="9" spans="1:19" ht="32.25" customHeight="1" x14ac:dyDescent="0.25">
      <c r="A9" s="240" t="s">
        <v>50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</row>
    <row r="10" spans="1:19" ht="19.5" customHeight="1" x14ac:dyDescent="0.25">
      <c r="A10" s="240" t="s">
        <v>51</v>
      </c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</row>
    <row r="11" spans="1:19" ht="33.75" customHeight="1" x14ac:dyDescent="0.25">
      <c r="A11" s="240" t="s">
        <v>52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</row>
    <row r="12" spans="1:19" ht="15" hidden="1" customHeight="1" x14ac:dyDescent="0.25">
      <c r="A12" s="240"/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</row>
    <row r="13" spans="1:19" ht="15" hidden="1" customHeight="1" x14ac:dyDescent="0.25">
      <c r="A13" s="240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</row>
    <row r="14" spans="1:19" ht="15" hidden="1" customHeight="1" x14ac:dyDescent="0.25">
      <c r="A14" s="240"/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</row>
    <row r="15" spans="1:19" ht="15" hidden="1" customHeight="1" x14ac:dyDescent="0.25">
      <c r="A15" s="240"/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</row>
    <row r="16" spans="1:19" ht="15" hidden="1" customHeight="1" x14ac:dyDescent="0.25">
      <c r="A16" s="240"/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</row>
    <row r="17" spans="1:19" ht="15" hidden="1" customHeight="1" x14ac:dyDescent="0.25">
      <c r="A17" s="240"/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</row>
    <row r="18" spans="1:19" ht="15" hidden="1" customHeight="1" x14ac:dyDescent="0.25">
      <c r="A18" s="240"/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</row>
    <row r="19" spans="1:19" ht="5.25" hidden="1" customHeight="1" x14ac:dyDescent="0.25">
      <c r="A19" s="240"/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</row>
    <row r="20" spans="1:19" ht="15" hidden="1" customHeight="1" x14ac:dyDescent="0.25">
      <c r="A20" s="240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</row>
    <row r="21" spans="1:19" ht="15" hidden="1" customHeight="1" x14ac:dyDescent="0.25">
      <c r="A21" s="240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</row>
    <row r="22" spans="1:19" ht="15" hidden="1" customHeight="1" x14ac:dyDescent="0.25">
      <c r="A22" s="240"/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</row>
    <row r="23" spans="1:19" ht="15" hidden="1" customHeight="1" x14ac:dyDescent="0.25">
      <c r="A23" s="240"/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</row>
    <row r="24" spans="1:19" ht="15" hidden="1" customHeight="1" x14ac:dyDescent="0.25">
      <c r="A24" s="240"/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</row>
    <row r="25" spans="1:19" ht="15" hidden="1" customHeight="1" x14ac:dyDescent="0.25">
      <c r="A25" s="240"/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</row>
  </sheetData>
  <mergeCells count="11">
    <mergeCell ref="A8:S8"/>
    <mergeCell ref="A9:S9"/>
    <mergeCell ref="A10:S10"/>
    <mergeCell ref="A11:S25"/>
    <mergeCell ref="A1:O1"/>
    <mergeCell ref="P1:S1"/>
    <mergeCell ref="A2:O2"/>
    <mergeCell ref="P2:S2"/>
    <mergeCell ref="C3:S4"/>
    <mergeCell ref="A3:A5"/>
    <mergeCell ref="B3:B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3B837-6044-49E7-8AF1-FEA9E2EFCFD8}">
  <sheetPr>
    <pageSetUpPr fitToPage="1"/>
  </sheetPr>
  <dimension ref="A1:N9"/>
  <sheetViews>
    <sheetView workbookViewId="0">
      <selection activeCell="A3" sqref="A3:N3"/>
    </sheetView>
  </sheetViews>
  <sheetFormatPr defaultRowHeight="15" x14ac:dyDescent="0.25"/>
  <sheetData>
    <row r="1" spans="1:14" ht="29.25" customHeight="1" x14ac:dyDescent="0.25">
      <c r="A1" s="240" t="s">
        <v>55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</row>
    <row r="2" spans="1:14" ht="13.5" customHeight="1" x14ac:dyDescent="0.25">
      <c r="A2" s="251" t="s">
        <v>56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</row>
    <row r="3" spans="1:14" ht="27.75" customHeight="1" x14ac:dyDescent="0.25">
      <c r="A3" s="252" t="s">
        <v>132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</row>
    <row r="4" spans="1:14" ht="17.25" customHeight="1" x14ac:dyDescent="0.25">
      <c r="A4" s="250" t="s">
        <v>57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</row>
    <row r="5" spans="1:14" ht="16.5" customHeight="1" x14ac:dyDescent="0.25">
      <c r="A5" s="250" t="s">
        <v>58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</row>
    <row r="6" spans="1:14" ht="15.75" customHeight="1" thickBot="1" x14ac:dyDescent="0.3">
      <c r="A6" s="250" t="s">
        <v>59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</row>
    <row r="7" spans="1:14" ht="68.25" customHeight="1" thickBot="1" x14ac:dyDescent="0.3">
      <c r="A7" s="200" t="s">
        <v>60</v>
      </c>
      <c r="B7" s="201"/>
      <c r="C7" s="201"/>
      <c r="D7" s="201"/>
      <c r="E7" s="201"/>
      <c r="F7" s="201"/>
      <c r="G7" s="201"/>
      <c r="H7" s="201"/>
      <c r="I7" s="202"/>
      <c r="J7" s="200" t="s">
        <v>61</v>
      </c>
      <c r="K7" s="201"/>
      <c r="L7" s="201"/>
      <c r="M7" s="201"/>
      <c r="N7" s="202"/>
    </row>
    <row r="8" spans="1:14" ht="15.75" thickBot="1" x14ac:dyDescent="0.3">
      <c r="A8" s="200">
        <v>1</v>
      </c>
      <c r="B8" s="201"/>
      <c r="C8" s="201"/>
      <c r="D8" s="201"/>
      <c r="E8" s="201"/>
      <c r="F8" s="201"/>
      <c r="G8" s="201"/>
      <c r="H8" s="201"/>
      <c r="I8" s="202"/>
      <c r="J8" s="200">
        <v>2</v>
      </c>
      <c r="K8" s="201"/>
      <c r="L8" s="201"/>
      <c r="M8" s="201"/>
      <c r="N8" s="202"/>
    </row>
    <row r="9" spans="1:14" ht="36" customHeight="1" thickBot="1" x14ac:dyDescent="0.3">
      <c r="A9" s="200" t="s">
        <v>98</v>
      </c>
      <c r="B9" s="201"/>
      <c r="C9" s="201"/>
      <c r="D9" s="201"/>
      <c r="E9" s="201"/>
      <c r="F9" s="201"/>
      <c r="G9" s="201"/>
      <c r="H9" s="201"/>
      <c r="I9" s="202"/>
      <c r="J9" s="247" t="s">
        <v>131</v>
      </c>
      <c r="K9" s="248"/>
      <c r="L9" s="248"/>
      <c r="M9" s="248"/>
      <c r="N9" s="249"/>
    </row>
  </sheetData>
  <mergeCells count="12">
    <mergeCell ref="A7:I7"/>
    <mergeCell ref="J7:N7"/>
    <mergeCell ref="A8:I8"/>
    <mergeCell ref="J8:N8"/>
    <mergeCell ref="A9:I9"/>
    <mergeCell ref="J9:N9"/>
    <mergeCell ref="A6:N6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10A2A-AEAD-4EFB-A448-6DAC42A8C3E5}">
  <sheetPr>
    <tabColor rgb="FF0070C0"/>
  </sheetPr>
  <dimension ref="A1:N15"/>
  <sheetViews>
    <sheetView workbookViewId="0">
      <selection sqref="A1:XFD3"/>
    </sheetView>
  </sheetViews>
  <sheetFormatPr defaultRowHeight="15" x14ac:dyDescent="0.25"/>
  <cols>
    <col min="1" max="1" width="20.5703125" customWidth="1"/>
    <col min="2" max="2" width="8.7109375" customWidth="1"/>
    <col min="3" max="3" width="17.5703125" customWidth="1"/>
    <col min="4" max="4" width="9.85546875" customWidth="1"/>
    <col min="5" max="5" width="12.42578125" customWidth="1"/>
    <col min="6" max="6" width="17.42578125" customWidth="1"/>
    <col min="7" max="8" width="13.140625" customWidth="1"/>
    <col min="9" max="9" width="2.5703125" customWidth="1"/>
    <col min="10" max="10" width="13.5703125" customWidth="1"/>
  </cols>
  <sheetData>
    <row r="1" spans="1:14" ht="15.75" x14ac:dyDescent="0.25">
      <c r="A1" s="1" t="s">
        <v>75</v>
      </c>
    </row>
    <row r="2" spans="1:14" ht="16.5" thickBot="1" x14ac:dyDescent="0.3">
      <c r="A2" s="2" t="s">
        <v>115</v>
      </c>
    </row>
    <row r="3" spans="1:14" ht="30.75" customHeight="1" thickBot="1" x14ac:dyDescent="0.3">
      <c r="A3" s="192" t="s">
        <v>101</v>
      </c>
      <c r="B3" s="194" t="s">
        <v>1</v>
      </c>
      <c r="C3" s="195"/>
      <c r="D3" s="195"/>
      <c r="E3" s="196"/>
      <c r="F3" s="198" t="s">
        <v>22</v>
      </c>
      <c r="G3" s="200" t="s">
        <v>2</v>
      </c>
      <c r="H3" s="201"/>
      <c r="I3" s="201"/>
      <c r="J3" s="202"/>
      <c r="K3" s="70"/>
      <c r="L3" s="70"/>
      <c r="M3" s="70"/>
      <c r="N3" s="70"/>
    </row>
    <row r="4" spans="1:14" ht="40.5" customHeight="1" thickBot="1" x14ac:dyDescent="0.3">
      <c r="A4" s="193"/>
      <c r="B4" s="169"/>
      <c r="C4" s="185"/>
      <c r="D4" s="185"/>
      <c r="E4" s="197"/>
      <c r="F4" s="199"/>
      <c r="G4" s="200" t="s">
        <v>3</v>
      </c>
      <c r="H4" s="201"/>
      <c r="I4" s="202"/>
      <c r="J4" s="108" t="s">
        <v>4</v>
      </c>
    </row>
    <row r="5" spans="1:14" ht="15.75" thickBot="1" x14ac:dyDescent="0.3">
      <c r="A5" s="107">
        <v>1</v>
      </c>
      <c r="B5" s="165">
        <v>2</v>
      </c>
      <c r="C5" s="183"/>
      <c r="D5" s="183"/>
      <c r="E5" s="184"/>
      <c r="F5" s="106">
        <v>3</v>
      </c>
      <c r="G5" s="169">
        <v>4</v>
      </c>
      <c r="H5" s="185"/>
      <c r="I5" s="170"/>
      <c r="J5" s="108">
        <v>5</v>
      </c>
    </row>
    <row r="6" spans="1:14" ht="41.25" thickBot="1" x14ac:dyDescent="0.3">
      <c r="A6" s="29" t="s">
        <v>114</v>
      </c>
      <c r="B6" s="186" t="s">
        <v>5</v>
      </c>
      <c r="C6" s="187"/>
      <c r="D6" s="187"/>
      <c r="E6" s="188"/>
      <c r="F6" s="16" t="s">
        <v>113</v>
      </c>
      <c r="G6" s="189" t="s">
        <v>73</v>
      </c>
      <c r="H6" s="190"/>
      <c r="I6" s="191"/>
      <c r="J6" s="112"/>
    </row>
    <row r="7" spans="1:14" x14ac:dyDescent="0.25">
      <c r="A7" s="7" t="s">
        <v>7</v>
      </c>
    </row>
    <row r="8" spans="1:14" x14ac:dyDescent="0.25">
      <c r="A8" s="7" t="s">
        <v>8</v>
      </c>
    </row>
    <row r="9" spans="1:14" ht="15.75" thickBot="1" x14ac:dyDescent="0.3">
      <c r="A9" s="7" t="s">
        <v>9</v>
      </c>
    </row>
    <row r="10" spans="1:14" ht="15.75" thickBot="1" x14ac:dyDescent="0.3">
      <c r="A10" s="167" t="s">
        <v>33</v>
      </c>
      <c r="B10" s="168"/>
      <c r="C10" s="105" t="s">
        <v>10</v>
      </c>
      <c r="D10" s="105" t="s">
        <v>11</v>
      </c>
      <c r="E10" s="165" t="s">
        <v>12</v>
      </c>
      <c r="F10" s="183"/>
      <c r="G10" s="183"/>
      <c r="H10" s="183"/>
      <c r="I10" s="183"/>
      <c r="J10" s="166"/>
    </row>
    <row r="11" spans="1:14" ht="41.25" thickBot="1" x14ac:dyDescent="0.3">
      <c r="A11" s="169"/>
      <c r="B11" s="170"/>
      <c r="C11" s="106" t="s">
        <v>13</v>
      </c>
      <c r="D11" s="106" t="s">
        <v>14</v>
      </c>
      <c r="E11" s="106" t="s">
        <v>15</v>
      </c>
      <c r="F11" s="104" t="s">
        <v>16</v>
      </c>
      <c r="G11" s="104" t="s">
        <v>17</v>
      </c>
      <c r="H11" s="104" t="s">
        <v>18</v>
      </c>
      <c r="I11" s="165" t="s">
        <v>19</v>
      </c>
      <c r="J11" s="166"/>
    </row>
    <row r="12" spans="1:14" ht="15.75" thickBot="1" x14ac:dyDescent="0.3">
      <c r="A12" s="165">
        <v>1</v>
      </c>
      <c r="B12" s="166"/>
      <c r="C12" s="106">
        <v>2</v>
      </c>
      <c r="D12" s="106">
        <v>3</v>
      </c>
      <c r="E12" s="106">
        <v>4</v>
      </c>
      <c r="F12" s="106">
        <v>5</v>
      </c>
      <c r="G12" s="106">
        <v>6</v>
      </c>
      <c r="H12" s="106">
        <v>7</v>
      </c>
      <c r="I12" s="165">
        <v>8</v>
      </c>
      <c r="J12" s="166"/>
    </row>
    <row r="13" spans="1:14" x14ac:dyDescent="0.25">
      <c r="A13" s="167" t="s">
        <v>112</v>
      </c>
      <c r="B13" s="168"/>
      <c r="C13" s="171" t="s">
        <v>73</v>
      </c>
      <c r="D13" s="173"/>
      <c r="E13" s="173"/>
      <c r="F13" s="175"/>
      <c r="G13" s="177">
        <f>Лист27!S7</f>
        <v>1144.3800000000001</v>
      </c>
      <c r="H13" s="254">
        <f>Лист27!Q7</f>
        <v>1144.3800000000001</v>
      </c>
      <c r="I13" s="256">
        <f>H13</f>
        <v>1144.3800000000001</v>
      </c>
      <c r="J13" s="257"/>
    </row>
    <row r="14" spans="1:14" ht="15.75" thickBot="1" x14ac:dyDescent="0.3">
      <c r="A14" s="169"/>
      <c r="B14" s="170"/>
      <c r="C14" s="172"/>
      <c r="D14" s="174"/>
      <c r="E14" s="174"/>
      <c r="F14" s="176"/>
      <c r="G14" s="178"/>
      <c r="H14" s="255"/>
      <c r="I14" s="258"/>
      <c r="J14" s="259"/>
    </row>
    <row r="15" spans="1:14" x14ac:dyDescent="0.25">
      <c r="A15" s="253" t="s">
        <v>21</v>
      </c>
      <c r="B15" s="253"/>
      <c r="C15" s="253"/>
      <c r="D15" s="253"/>
      <c r="E15" s="253"/>
      <c r="F15" s="253"/>
      <c r="G15" s="253"/>
      <c r="H15" s="253"/>
      <c r="I15" s="253"/>
      <c r="J15" s="253"/>
    </row>
  </sheetData>
  <mergeCells count="23">
    <mergeCell ref="A3:A4"/>
    <mergeCell ref="A10:B11"/>
    <mergeCell ref="B6:E6"/>
    <mergeCell ref="G6:I6"/>
    <mergeCell ref="E10:J10"/>
    <mergeCell ref="I11:J11"/>
    <mergeCell ref="B3:E4"/>
    <mergeCell ref="F3:F4"/>
    <mergeCell ref="G3:J3"/>
    <mergeCell ref="G4:I4"/>
    <mergeCell ref="B5:E5"/>
    <mergeCell ref="G5:I5"/>
    <mergeCell ref="A15:J15"/>
    <mergeCell ref="A12:B12"/>
    <mergeCell ref="I12:J12"/>
    <mergeCell ref="A13:B14"/>
    <mergeCell ref="C13:C14"/>
    <mergeCell ref="I13:J14"/>
    <mergeCell ref="D13:D14"/>
    <mergeCell ref="E13:E14"/>
    <mergeCell ref="F13:F14"/>
    <mergeCell ref="G13:G14"/>
    <mergeCell ref="H13:H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A9452-770A-411B-BEC7-B796D9D44485}">
  <dimension ref="A1:S26"/>
  <sheetViews>
    <sheetView workbookViewId="0">
      <selection activeCell="A9" sqref="A9:S9"/>
    </sheetView>
  </sheetViews>
  <sheetFormatPr defaultRowHeight="15" x14ac:dyDescent="0.25"/>
  <cols>
    <col min="1" max="1" width="15.28515625" customWidth="1"/>
    <col min="2" max="2" width="12.7109375" customWidth="1"/>
    <col min="3" max="3" width="10.140625" customWidth="1"/>
  </cols>
  <sheetData>
    <row r="1" spans="1:19" ht="15.75" x14ac:dyDescent="0.25">
      <c r="A1" s="241" t="s">
        <v>48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2"/>
      <c r="Q1" s="242"/>
      <c r="R1" s="242"/>
      <c r="S1" s="242"/>
    </row>
    <row r="2" spans="1:19" ht="24.75" customHeight="1" x14ac:dyDescent="0.25">
      <c r="A2" s="241" t="s">
        <v>24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2"/>
      <c r="Q2" s="242"/>
      <c r="R2" s="242"/>
      <c r="S2" s="242"/>
    </row>
    <row r="3" spans="1:19" ht="15.75" thickBot="1" x14ac:dyDescent="0.3">
      <c r="A3" s="243"/>
      <c r="B3" s="243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2"/>
      <c r="Q3" s="242"/>
      <c r="R3" s="242"/>
      <c r="S3" s="242"/>
    </row>
    <row r="4" spans="1:19" x14ac:dyDescent="0.25">
      <c r="A4" s="219" t="s">
        <v>33</v>
      </c>
      <c r="B4" s="222" t="s">
        <v>47</v>
      </c>
      <c r="C4" s="198" t="s">
        <v>49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6"/>
    </row>
    <row r="5" spans="1:19" ht="15.75" thickBot="1" x14ac:dyDescent="0.3">
      <c r="A5" s="220"/>
      <c r="B5" s="220"/>
      <c r="C5" s="244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6"/>
    </row>
    <row r="6" spans="1:19" ht="30" x14ac:dyDescent="0.25">
      <c r="A6" s="221"/>
      <c r="B6" s="221"/>
      <c r="C6" s="89" t="s">
        <v>36</v>
      </c>
      <c r="D6" s="89" t="s">
        <v>53</v>
      </c>
      <c r="E6" s="89" t="s">
        <v>26</v>
      </c>
      <c r="F6" s="89" t="s">
        <v>37</v>
      </c>
      <c r="G6" s="89" t="s">
        <v>38</v>
      </c>
      <c r="H6" s="89" t="s">
        <v>27</v>
      </c>
      <c r="I6" s="89" t="s">
        <v>28</v>
      </c>
      <c r="J6" s="89" t="s">
        <v>39</v>
      </c>
      <c r="K6" s="89" t="s">
        <v>29</v>
      </c>
      <c r="L6" s="89" t="s">
        <v>40</v>
      </c>
      <c r="M6" s="89" t="s">
        <v>41</v>
      </c>
      <c r="N6" s="89" t="s">
        <v>42</v>
      </c>
      <c r="O6" s="101" t="s">
        <v>43</v>
      </c>
      <c r="P6" s="59" t="s">
        <v>44</v>
      </c>
      <c r="Q6" s="102" t="s">
        <v>45</v>
      </c>
      <c r="R6" s="89" t="s">
        <v>46</v>
      </c>
      <c r="S6" s="89" t="s">
        <v>30</v>
      </c>
    </row>
    <row r="7" spans="1:19" x14ac:dyDescent="0.25">
      <c r="A7" s="97">
        <v>1</v>
      </c>
      <c r="B7" s="98">
        <v>2</v>
      </c>
      <c r="C7" s="98">
        <v>3</v>
      </c>
      <c r="D7" s="98">
        <v>4</v>
      </c>
      <c r="E7" s="98">
        <v>5</v>
      </c>
      <c r="F7" s="98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9">
        <v>15</v>
      </c>
      <c r="P7" s="103">
        <v>16</v>
      </c>
      <c r="Q7" s="98">
        <v>17</v>
      </c>
      <c r="R7" s="98">
        <v>18</v>
      </c>
      <c r="S7" s="98">
        <v>19</v>
      </c>
    </row>
    <row r="8" spans="1:19" ht="27.75" thickBot="1" x14ac:dyDescent="0.3">
      <c r="A8" s="82" t="s">
        <v>20</v>
      </c>
      <c r="B8" s="81" t="s">
        <v>6</v>
      </c>
      <c r="C8" s="24">
        <f>Лист4!C7</f>
        <v>220006.44</v>
      </c>
      <c r="D8" s="100">
        <f>Лист4!D7</f>
        <v>220006.44</v>
      </c>
      <c r="E8" s="100">
        <f>Лист4!E7</f>
        <v>220006.44</v>
      </c>
      <c r="F8" s="24">
        <f>(C8+D8+E8)/3</f>
        <v>220006.44000000003</v>
      </c>
      <c r="G8" s="100">
        <f>Лист4!G7</f>
        <v>220006.44</v>
      </c>
      <c r="H8" s="100">
        <f>Лист4!H7</f>
        <v>220006.44</v>
      </c>
      <c r="I8" s="24">
        <f>Лист4!I7</f>
        <v>220006.44</v>
      </c>
      <c r="J8" s="24">
        <f>(G8+H8+I8)/3</f>
        <v>220006.44000000003</v>
      </c>
      <c r="K8" s="24">
        <f>Лист4!K7</f>
        <v>220006.44</v>
      </c>
      <c r="L8" s="24">
        <f>Лист4!L7</f>
        <v>220006.44</v>
      </c>
      <c r="M8" s="24">
        <f>Лист4!M7</f>
        <v>220006.44</v>
      </c>
      <c r="N8" s="24">
        <f>(K8+L8+M8)/3</f>
        <v>220006.44000000003</v>
      </c>
      <c r="O8" s="58">
        <f>Лист4!O7</f>
        <v>220006.44</v>
      </c>
      <c r="P8" s="60">
        <f>Лист4!P7</f>
        <v>220006.44</v>
      </c>
      <c r="Q8" s="24">
        <f>Лист4!Q7</f>
        <v>220006.44</v>
      </c>
      <c r="R8" s="24">
        <f>(O8+P8+Q8)/3</f>
        <v>220006.44000000003</v>
      </c>
      <c r="S8" s="75">
        <f>(F8+J8+N8+R8)/4</f>
        <v>220006.44000000003</v>
      </c>
    </row>
    <row r="9" spans="1:19" x14ac:dyDescent="0.25">
      <c r="A9" s="238" t="s">
        <v>54</v>
      </c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9"/>
      <c r="Q9" s="238"/>
      <c r="R9" s="238"/>
      <c r="S9" s="238"/>
    </row>
    <row r="10" spans="1:19" ht="32.25" customHeight="1" x14ac:dyDescent="0.25">
      <c r="A10" s="240" t="s">
        <v>50</v>
      </c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</row>
    <row r="11" spans="1:19" ht="19.5" customHeight="1" x14ac:dyDescent="0.25">
      <c r="A11" s="240" t="s">
        <v>51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</row>
    <row r="12" spans="1:19" ht="33.75" customHeight="1" x14ac:dyDescent="0.25">
      <c r="A12" s="240" t="s">
        <v>52</v>
      </c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</row>
    <row r="13" spans="1:19" ht="15" hidden="1" customHeight="1" x14ac:dyDescent="0.25">
      <c r="A13" s="240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</row>
    <row r="14" spans="1:19" ht="15" hidden="1" customHeight="1" x14ac:dyDescent="0.25">
      <c r="A14" s="240"/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</row>
    <row r="15" spans="1:19" ht="15" hidden="1" customHeight="1" x14ac:dyDescent="0.25">
      <c r="A15" s="240"/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</row>
    <row r="16" spans="1:19" ht="15" hidden="1" customHeight="1" x14ac:dyDescent="0.25">
      <c r="A16" s="240"/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</row>
    <row r="17" spans="1:19" ht="15" hidden="1" customHeight="1" x14ac:dyDescent="0.25">
      <c r="A17" s="240"/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</row>
    <row r="18" spans="1:19" ht="15" hidden="1" customHeight="1" x14ac:dyDescent="0.25">
      <c r="A18" s="240"/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</row>
    <row r="19" spans="1:19" ht="15" hidden="1" customHeight="1" x14ac:dyDescent="0.25">
      <c r="A19" s="240"/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</row>
    <row r="20" spans="1:19" ht="5.25" hidden="1" customHeight="1" x14ac:dyDescent="0.25">
      <c r="A20" s="240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</row>
    <row r="21" spans="1:19" ht="15" hidden="1" customHeight="1" x14ac:dyDescent="0.25">
      <c r="A21" s="240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</row>
    <row r="22" spans="1:19" ht="15" hidden="1" customHeight="1" x14ac:dyDescent="0.25">
      <c r="A22" s="240"/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</row>
    <row r="23" spans="1:19" ht="15" hidden="1" customHeight="1" x14ac:dyDescent="0.25">
      <c r="A23" s="240"/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</row>
    <row r="24" spans="1:19" ht="15" hidden="1" customHeight="1" x14ac:dyDescent="0.25">
      <c r="A24" s="240"/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</row>
    <row r="25" spans="1:19" ht="15" hidden="1" customHeight="1" x14ac:dyDescent="0.25">
      <c r="A25" s="240"/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</row>
    <row r="26" spans="1:19" ht="15" hidden="1" customHeight="1" x14ac:dyDescent="0.25">
      <c r="A26" s="240"/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</row>
  </sheetData>
  <mergeCells count="11">
    <mergeCell ref="A9:S9"/>
    <mergeCell ref="A10:S10"/>
    <mergeCell ref="A11:S11"/>
    <mergeCell ref="A12:S26"/>
    <mergeCell ref="A1:O1"/>
    <mergeCell ref="P1:S1"/>
    <mergeCell ref="A2:O3"/>
    <mergeCell ref="P2:S3"/>
    <mergeCell ref="A4:A6"/>
    <mergeCell ref="B4:B6"/>
    <mergeCell ref="C4:S5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2CEAD-3BBA-4799-B570-708447815538}">
  <dimension ref="A1:S15"/>
  <sheetViews>
    <sheetView workbookViewId="0">
      <selection activeCell="O7" sqref="O7:Q7"/>
    </sheetView>
  </sheetViews>
  <sheetFormatPr defaultRowHeight="15" x14ac:dyDescent="0.25"/>
  <cols>
    <col min="1" max="1" width="15.7109375" customWidth="1"/>
    <col min="2" max="2" width="13.28515625" customWidth="1"/>
    <col min="3" max="3" width="8.85546875" customWidth="1"/>
    <col min="4" max="4" width="9.42578125" customWidth="1"/>
    <col min="5" max="6" width="9.5703125" customWidth="1"/>
    <col min="7" max="7" width="10.42578125" customWidth="1"/>
    <col min="8" max="8" width="9.28515625" customWidth="1"/>
    <col min="9" max="9" width="8.42578125" customWidth="1"/>
    <col min="10" max="10" width="8.140625" customWidth="1"/>
    <col min="11" max="11" width="8.42578125" customWidth="1"/>
    <col min="12" max="12" width="8.85546875" customWidth="1"/>
    <col min="13" max="13" width="9.28515625" customWidth="1"/>
    <col min="14" max="14" width="9" customWidth="1"/>
    <col min="15" max="15" width="8.7109375" customWidth="1"/>
    <col min="17" max="17" width="10.5703125" customWidth="1"/>
    <col min="18" max="18" width="9.28515625" bestFit="1" customWidth="1"/>
    <col min="19" max="19" width="9.42578125" customWidth="1"/>
  </cols>
  <sheetData>
    <row r="1" spans="1:19" ht="20.25" customHeight="1" x14ac:dyDescent="0.25">
      <c r="A1" s="218" t="s">
        <v>23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9" ht="15.75" thickBot="1" x14ac:dyDescent="0.3">
      <c r="A2" s="218" t="s">
        <v>24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1:19" x14ac:dyDescent="0.25">
      <c r="A3" s="219" t="s">
        <v>33</v>
      </c>
      <c r="B3" s="222" t="s">
        <v>47</v>
      </c>
      <c r="C3" s="223" t="s">
        <v>25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</row>
    <row r="4" spans="1:19" ht="15.75" thickBot="1" x14ac:dyDescent="0.3">
      <c r="A4" s="220"/>
      <c r="B4" s="220"/>
      <c r="C4" s="226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9"/>
    </row>
    <row r="5" spans="1:19" ht="30" x14ac:dyDescent="0.25">
      <c r="A5" s="221"/>
      <c r="B5" s="221"/>
      <c r="C5" s="39" t="s">
        <v>36</v>
      </c>
      <c r="D5" s="39" t="s">
        <v>53</v>
      </c>
      <c r="E5" s="39" t="s">
        <v>26</v>
      </c>
      <c r="F5" s="39" t="s">
        <v>37</v>
      </c>
      <c r="G5" s="39" t="s">
        <v>38</v>
      </c>
      <c r="H5" s="39" t="s">
        <v>27</v>
      </c>
      <c r="I5" s="39" t="s">
        <v>28</v>
      </c>
      <c r="J5" s="39" t="s">
        <v>39</v>
      </c>
      <c r="K5" s="39" t="s">
        <v>29</v>
      </c>
      <c r="L5" s="39" t="s">
        <v>40</v>
      </c>
      <c r="M5" s="39" t="s">
        <v>41</v>
      </c>
      <c r="N5" s="46" t="s">
        <v>42</v>
      </c>
      <c r="O5" s="39" t="s">
        <v>43</v>
      </c>
      <c r="P5" s="39" t="s">
        <v>44</v>
      </c>
      <c r="Q5" s="39" t="s">
        <v>45</v>
      </c>
      <c r="R5" s="39" t="s">
        <v>46</v>
      </c>
      <c r="S5" s="39" t="s">
        <v>30</v>
      </c>
    </row>
    <row r="6" spans="1:19" ht="15.75" thickBot="1" x14ac:dyDescent="0.3">
      <c r="A6" s="23">
        <v>1</v>
      </c>
      <c r="B6" s="110">
        <v>2</v>
      </c>
      <c r="C6" s="110">
        <v>3</v>
      </c>
      <c r="D6" s="110">
        <v>4</v>
      </c>
      <c r="E6" s="110">
        <v>5</v>
      </c>
      <c r="F6" s="110">
        <v>6</v>
      </c>
      <c r="G6" s="110">
        <v>7</v>
      </c>
      <c r="H6" s="110">
        <v>8</v>
      </c>
      <c r="I6" s="110">
        <v>9</v>
      </c>
      <c r="J6" s="110">
        <v>10</v>
      </c>
      <c r="K6" s="110">
        <v>11</v>
      </c>
      <c r="L6" s="110">
        <v>12</v>
      </c>
      <c r="M6" s="110">
        <v>13</v>
      </c>
      <c r="N6" s="110">
        <v>14</v>
      </c>
      <c r="O6" s="110">
        <v>15</v>
      </c>
      <c r="P6" s="110">
        <v>16</v>
      </c>
      <c r="Q6" s="110">
        <v>17</v>
      </c>
      <c r="R6" s="110">
        <v>18</v>
      </c>
      <c r="S6" s="110">
        <v>19</v>
      </c>
    </row>
    <row r="7" spans="1:19" ht="45.75" thickBot="1" x14ac:dyDescent="0.3">
      <c r="A7" s="23" t="s">
        <v>112</v>
      </c>
      <c r="B7" s="110" t="s">
        <v>73</v>
      </c>
      <c r="C7" s="24">
        <v>1144.3800000000001</v>
      </c>
      <c r="D7" s="24">
        <v>1144.3800000000001</v>
      </c>
      <c r="E7" s="24">
        <v>1144.3800000000001</v>
      </c>
      <c r="F7" s="24">
        <f>(C7+D7+E7)/3</f>
        <v>1144.3800000000001</v>
      </c>
      <c r="G7" s="24">
        <v>1144.3800000000001</v>
      </c>
      <c r="H7" s="24">
        <v>1144.3800000000001</v>
      </c>
      <c r="I7" s="24">
        <v>1144.3800000000001</v>
      </c>
      <c r="J7" s="24">
        <f>(G7+H7+I7)/3</f>
        <v>1144.3800000000001</v>
      </c>
      <c r="K7" s="24">
        <v>1144.3800000000001</v>
      </c>
      <c r="L7" s="24">
        <v>1144.3800000000001</v>
      </c>
      <c r="M7" s="24">
        <v>1144.3800000000001</v>
      </c>
      <c r="N7" s="24">
        <f>(K7+L7+M7)/3</f>
        <v>1144.3800000000001</v>
      </c>
      <c r="O7" s="24">
        <v>1144.3800000000001</v>
      </c>
      <c r="P7" s="24">
        <v>1144.3800000000001</v>
      </c>
      <c r="Q7" s="24">
        <v>1144.3800000000001</v>
      </c>
      <c r="R7" s="24">
        <f>(O7+P7+Q7)/3</f>
        <v>1144.3800000000001</v>
      </c>
      <c r="S7" s="75">
        <f>(F7+J7+N7+R7)/4</f>
        <v>1144.3800000000001</v>
      </c>
    </row>
    <row r="8" spans="1:19" x14ac:dyDescent="0.25">
      <c r="A8" s="33" t="s">
        <v>35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1:19" x14ac:dyDescent="0.25">
      <c r="A9" s="2" t="s">
        <v>31</v>
      </c>
    </row>
    <row r="10" spans="1:19" ht="15.75" thickBot="1" x14ac:dyDescent="0.3">
      <c r="A10" s="2" t="s">
        <v>32</v>
      </c>
    </row>
    <row r="11" spans="1:19" ht="15.75" thickBot="1" x14ac:dyDescent="0.3">
      <c r="A11" s="230" t="s">
        <v>33</v>
      </c>
      <c r="B11" s="232" t="s">
        <v>47</v>
      </c>
      <c r="C11" s="233"/>
      <c r="D11" s="233"/>
      <c r="E11" s="233"/>
      <c r="F11" s="234"/>
      <c r="G11" s="207" t="s">
        <v>34</v>
      </c>
      <c r="H11" s="209"/>
      <c r="I11" s="209"/>
      <c r="J11" s="209"/>
      <c r="K11" s="209"/>
      <c r="L11" s="209"/>
      <c r="M11" s="209"/>
      <c r="N11" s="209"/>
      <c r="O11" s="209"/>
      <c r="P11" s="208"/>
      <c r="Q11" s="71"/>
      <c r="R11" s="71"/>
      <c r="S11" s="71"/>
    </row>
    <row r="12" spans="1:19" ht="15.75" thickBot="1" x14ac:dyDescent="0.3">
      <c r="A12" s="281"/>
      <c r="B12" s="205"/>
      <c r="C12" s="235"/>
      <c r="D12" s="235"/>
      <c r="E12" s="235"/>
      <c r="F12" s="206"/>
      <c r="G12" s="205" t="s">
        <v>15</v>
      </c>
      <c r="H12" s="206"/>
      <c r="I12" s="236" t="s">
        <v>16</v>
      </c>
      <c r="J12" s="237"/>
      <c r="K12" s="205" t="s">
        <v>17</v>
      </c>
      <c r="L12" s="206"/>
      <c r="M12" s="207" t="s">
        <v>18</v>
      </c>
      <c r="N12" s="208"/>
      <c r="O12" s="207" t="s">
        <v>19</v>
      </c>
      <c r="P12" s="208"/>
      <c r="Q12" s="72"/>
      <c r="R12" s="72"/>
      <c r="S12" s="72"/>
    </row>
    <row r="13" spans="1:19" ht="15.75" thickBot="1" x14ac:dyDescent="0.3">
      <c r="A13" s="109">
        <v>1</v>
      </c>
      <c r="B13" s="207">
        <v>2</v>
      </c>
      <c r="C13" s="209"/>
      <c r="D13" s="209"/>
      <c r="E13" s="209"/>
      <c r="F13" s="208"/>
      <c r="G13" s="207">
        <v>3</v>
      </c>
      <c r="H13" s="208"/>
      <c r="I13" s="210">
        <v>4</v>
      </c>
      <c r="J13" s="211"/>
      <c r="K13" s="207">
        <v>5</v>
      </c>
      <c r="L13" s="208"/>
      <c r="M13" s="207">
        <v>6</v>
      </c>
      <c r="N13" s="208"/>
      <c r="O13" s="207">
        <v>7</v>
      </c>
      <c r="P13" s="208"/>
      <c r="Q13" s="72"/>
      <c r="R13" s="72"/>
      <c r="S13" s="72"/>
    </row>
    <row r="14" spans="1:19" ht="45.75" thickBot="1" x14ac:dyDescent="0.3">
      <c r="A14" s="23" t="s">
        <v>112</v>
      </c>
      <c r="B14" s="207" t="s">
        <v>73</v>
      </c>
      <c r="C14" s="209"/>
      <c r="D14" s="209"/>
      <c r="E14" s="209"/>
      <c r="F14" s="208"/>
      <c r="G14" s="212"/>
      <c r="H14" s="213"/>
      <c r="I14" s="214"/>
      <c r="J14" s="215"/>
      <c r="K14" s="284">
        <f>S7</f>
        <v>1144.3800000000001</v>
      </c>
      <c r="L14" s="285"/>
      <c r="M14" s="282">
        <f>Q7</f>
        <v>1144.3800000000001</v>
      </c>
      <c r="N14" s="283"/>
      <c r="O14" s="282">
        <f>M14</f>
        <v>1144.3800000000001</v>
      </c>
      <c r="P14" s="283"/>
      <c r="Q14" s="73"/>
      <c r="R14" s="73"/>
      <c r="S14" s="73"/>
    </row>
    <row r="15" spans="1:19" x14ac:dyDescent="0.25">
      <c r="A15" s="2" t="s">
        <v>35</v>
      </c>
    </row>
  </sheetData>
  <mergeCells count="25">
    <mergeCell ref="A11:A12"/>
    <mergeCell ref="B11:F12"/>
    <mergeCell ref="G11:P11"/>
    <mergeCell ref="G12:H12"/>
    <mergeCell ref="I12:J12"/>
    <mergeCell ref="A1:L1"/>
    <mergeCell ref="A2:L2"/>
    <mergeCell ref="A3:A5"/>
    <mergeCell ref="B3:B5"/>
    <mergeCell ref="C3:S4"/>
    <mergeCell ref="O14:P14"/>
    <mergeCell ref="K12:L12"/>
    <mergeCell ref="M12:N12"/>
    <mergeCell ref="O12:P12"/>
    <mergeCell ref="B13:F13"/>
    <mergeCell ref="G13:H13"/>
    <mergeCell ref="I13:J13"/>
    <mergeCell ref="K13:L13"/>
    <mergeCell ref="M13:N13"/>
    <mergeCell ref="O13:P13"/>
    <mergeCell ref="B14:F14"/>
    <mergeCell ref="G14:H14"/>
    <mergeCell ref="I14:J14"/>
    <mergeCell ref="K14:L14"/>
    <mergeCell ref="M14:N1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C2A6F-EF16-444D-AEEB-8FFBEAAEEB01}">
  <dimension ref="A1:S25"/>
  <sheetViews>
    <sheetView workbookViewId="0">
      <selection activeCell="A8" sqref="A8:S8"/>
    </sheetView>
  </sheetViews>
  <sheetFormatPr defaultRowHeight="15" x14ac:dyDescent="0.25"/>
  <cols>
    <col min="1" max="1" width="15.42578125" customWidth="1"/>
    <col min="2" max="2" width="13.28515625" customWidth="1"/>
    <col min="3" max="3" width="10.140625" customWidth="1"/>
  </cols>
  <sheetData>
    <row r="1" spans="1:19" ht="15.75" x14ac:dyDescent="0.25">
      <c r="A1" s="271" t="s">
        <v>48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42"/>
      <c r="Q1" s="242"/>
      <c r="R1" s="242"/>
      <c r="S1" s="242"/>
    </row>
    <row r="2" spans="1:19" ht="16.5" thickBot="1" x14ac:dyDescent="0.3">
      <c r="A2" s="241" t="s">
        <v>24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2"/>
      <c r="Q2" s="242"/>
      <c r="R2" s="242"/>
      <c r="S2" s="242"/>
    </row>
    <row r="3" spans="1:19" x14ac:dyDescent="0.25">
      <c r="A3" s="219" t="s">
        <v>33</v>
      </c>
      <c r="B3" s="222" t="s">
        <v>47</v>
      </c>
      <c r="C3" s="198" t="s">
        <v>49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6"/>
    </row>
    <row r="4" spans="1:19" ht="15.75" thickBot="1" x14ac:dyDescent="0.3">
      <c r="A4" s="220"/>
      <c r="B4" s="220"/>
      <c r="C4" s="244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6"/>
    </row>
    <row r="5" spans="1:19" ht="30" x14ac:dyDescent="0.25">
      <c r="A5" s="221"/>
      <c r="B5" s="221"/>
      <c r="C5" s="42" t="s">
        <v>36</v>
      </c>
      <c r="D5" s="42" t="s">
        <v>53</v>
      </c>
      <c r="E5" s="42" t="s">
        <v>26</v>
      </c>
      <c r="F5" s="42" t="s">
        <v>37</v>
      </c>
      <c r="G5" s="42" t="s">
        <v>38</v>
      </c>
      <c r="H5" s="42" t="s">
        <v>27</v>
      </c>
      <c r="I5" s="42" t="s">
        <v>28</v>
      </c>
      <c r="J5" s="42" t="s">
        <v>39</v>
      </c>
      <c r="K5" s="42" t="s">
        <v>29</v>
      </c>
      <c r="L5" s="42" t="s">
        <v>40</v>
      </c>
      <c r="M5" s="42" t="s">
        <v>41</v>
      </c>
      <c r="N5" s="47" t="s">
        <v>42</v>
      </c>
      <c r="O5" s="42" t="s">
        <v>43</v>
      </c>
      <c r="P5" s="42" t="s">
        <v>44</v>
      </c>
      <c r="Q5" s="42" t="s">
        <v>45</v>
      </c>
      <c r="R5" s="42" t="s">
        <v>46</v>
      </c>
      <c r="S5" s="42" t="s">
        <v>30</v>
      </c>
    </row>
    <row r="6" spans="1:19" x14ac:dyDescent="0.25">
      <c r="A6" s="97">
        <v>1</v>
      </c>
      <c r="B6" s="98">
        <v>2</v>
      </c>
      <c r="C6" s="98">
        <v>3</v>
      </c>
      <c r="D6" s="98">
        <v>4</v>
      </c>
      <c r="E6" s="98">
        <v>5</v>
      </c>
      <c r="F6" s="98">
        <v>6</v>
      </c>
      <c r="G6" s="98">
        <v>7</v>
      </c>
      <c r="H6" s="98">
        <v>8</v>
      </c>
      <c r="I6" s="98">
        <v>9</v>
      </c>
      <c r="J6" s="98">
        <v>10</v>
      </c>
      <c r="K6" s="98">
        <v>11</v>
      </c>
      <c r="L6" s="98">
        <v>12</v>
      </c>
      <c r="M6" s="98">
        <v>13</v>
      </c>
      <c r="N6" s="98">
        <v>14</v>
      </c>
      <c r="O6" s="99">
        <v>15</v>
      </c>
      <c r="P6" s="98">
        <v>16</v>
      </c>
      <c r="Q6" s="98">
        <v>17</v>
      </c>
      <c r="R6" s="98">
        <v>18</v>
      </c>
      <c r="S6" s="98">
        <v>19</v>
      </c>
    </row>
    <row r="7" spans="1:19" ht="45.75" thickBot="1" x14ac:dyDescent="0.3">
      <c r="A7" s="23" t="s">
        <v>112</v>
      </c>
      <c r="B7" s="106" t="s">
        <v>73</v>
      </c>
      <c r="C7" s="24">
        <f>Лист27!C7</f>
        <v>1144.3800000000001</v>
      </c>
      <c r="D7" s="24">
        <f>Лист27!D7</f>
        <v>1144.3800000000001</v>
      </c>
      <c r="E7" s="24">
        <f>Лист27!E7</f>
        <v>1144.3800000000001</v>
      </c>
      <c r="F7" s="24">
        <f>(C7+D7+E7)/3</f>
        <v>1144.3800000000001</v>
      </c>
      <c r="G7" s="24">
        <f>Лист27!G7</f>
        <v>1144.3800000000001</v>
      </c>
      <c r="H7" s="24">
        <f>Лист27!H7</f>
        <v>1144.3800000000001</v>
      </c>
      <c r="I7" s="24">
        <f>Лист27!I7</f>
        <v>1144.3800000000001</v>
      </c>
      <c r="J7" s="24">
        <f>(G7+H7+I7)/3</f>
        <v>1144.3800000000001</v>
      </c>
      <c r="K7" s="24">
        <f>Лист27!K7</f>
        <v>1144.3800000000001</v>
      </c>
      <c r="L7" s="24">
        <f>Лист27!L7</f>
        <v>1144.3800000000001</v>
      </c>
      <c r="M7" s="24">
        <f>Лист27!M7</f>
        <v>1144.3800000000001</v>
      </c>
      <c r="N7" s="24">
        <f>(K7+L7+M7)/3</f>
        <v>1144.3800000000001</v>
      </c>
      <c r="O7" s="24">
        <f>Лист27!O7</f>
        <v>1144.3800000000001</v>
      </c>
      <c r="P7" s="24">
        <f>Лист27!P7</f>
        <v>1144.3800000000001</v>
      </c>
      <c r="Q7" s="24">
        <f>Лист27!Q7</f>
        <v>1144.3800000000001</v>
      </c>
      <c r="R7" s="75">
        <f>(O7+P7+Q7)/3</f>
        <v>1144.3800000000001</v>
      </c>
      <c r="S7" s="75">
        <f>(F7+J7+N7+R7)/4</f>
        <v>1144.3800000000001</v>
      </c>
    </row>
    <row r="8" spans="1:19" x14ac:dyDescent="0.25">
      <c r="A8" s="286" t="s">
        <v>54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286"/>
      <c r="R8" s="286"/>
      <c r="S8" s="286"/>
    </row>
    <row r="9" spans="1:19" ht="32.25" customHeight="1" x14ac:dyDescent="0.25">
      <c r="A9" s="240" t="s">
        <v>50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</row>
    <row r="10" spans="1:19" ht="19.5" customHeight="1" x14ac:dyDescent="0.25">
      <c r="A10" s="240" t="s">
        <v>51</v>
      </c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</row>
    <row r="11" spans="1:19" ht="33.75" customHeight="1" x14ac:dyDescent="0.25">
      <c r="A11" s="240" t="s">
        <v>52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</row>
    <row r="12" spans="1:19" ht="15" hidden="1" customHeight="1" x14ac:dyDescent="0.25">
      <c r="A12" s="240"/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</row>
    <row r="13" spans="1:19" ht="15" hidden="1" customHeight="1" x14ac:dyDescent="0.25">
      <c r="A13" s="240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</row>
    <row r="14" spans="1:19" ht="15" hidden="1" customHeight="1" x14ac:dyDescent="0.25">
      <c r="A14" s="240"/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</row>
    <row r="15" spans="1:19" ht="15" hidden="1" customHeight="1" x14ac:dyDescent="0.25">
      <c r="A15" s="240"/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</row>
    <row r="16" spans="1:19" ht="15" hidden="1" customHeight="1" x14ac:dyDescent="0.25">
      <c r="A16" s="240"/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</row>
    <row r="17" spans="1:19" ht="15" hidden="1" customHeight="1" x14ac:dyDescent="0.25">
      <c r="A17" s="240"/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</row>
    <row r="18" spans="1:19" ht="15" hidden="1" customHeight="1" x14ac:dyDescent="0.25">
      <c r="A18" s="240"/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</row>
    <row r="19" spans="1:19" ht="5.25" hidden="1" customHeight="1" x14ac:dyDescent="0.25">
      <c r="A19" s="240"/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</row>
    <row r="20" spans="1:19" ht="15" hidden="1" customHeight="1" x14ac:dyDescent="0.25">
      <c r="A20" s="240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</row>
    <row r="21" spans="1:19" ht="15" hidden="1" customHeight="1" x14ac:dyDescent="0.25">
      <c r="A21" s="240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</row>
    <row r="22" spans="1:19" ht="15" hidden="1" customHeight="1" x14ac:dyDescent="0.25">
      <c r="A22" s="240"/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</row>
    <row r="23" spans="1:19" ht="15" hidden="1" customHeight="1" x14ac:dyDescent="0.25">
      <c r="A23" s="240"/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</row>
    <row r="24" spans="1:19" ht="15" hidden="1" customHeight="1" x14ac:dyDescent="0.25">
      <c r="A24" s="240"/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</row>
    <row r="25" spans="1:19" ht="15" hidden="1" customHeight="1" x14ac:dyDescent="0.25">
      <c r="A25" s="240"/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</row>
  </sheetData>
  <mergeCells count="11">
    <mergeCell ref="A8:S8"/>
    <mergeCell ref="A9:S9"/>
    <mergeCell ref="A10:S10"/>
    <mergeCell ref="A11:S25"/>
    <mergeCell ref="A1:O1"/>
    <mergeCell ref="P1:S1"/>
    <mergeCell ref="A2:O2"/>
    <mergeCell ref="P2:S2"/>
    <mergeCell ref="A3:A5"/>
    <mergeCell ref="B3:B5"/>
    <mergeCell ref="C3:S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E7671-BEBA-4F11-8ED8-E1EC0CB65D0B}">
  <dimension ref="A1:N9"/>
  <sheetViews>
    <sheetView workbookViewId="0">
      <selection activeCell="D16" sqref="D16:E16"/>
    </sheetView>
  </sheetViews>
  <sheetFormatPr defaultRowHeight="15" x14ac:dyDescent="0.25"/>
  <sheetData>
    <row r="1" spans="1:14" ht="29.25" customHeight="1" x14ac:dyDescent="0.25">
      <c r="A1" s="240" t="s">
        <v>55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</row>
    <row r="2" spans="1:14" ht="13.5" customHeight="1" x14ac:dyDescent="0.25">
      <c r="A2" s="251" t="s">
        <v>56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</row>
    <row r="3" spans="1:14" ht="27.75" customHeight="1" x14ac:dyDescent="0.25">
      <c r="A3" s="252" t="s">
        <v>132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</row>
    <row r="4" spans="1:14" ht="17.25" customHeight="1" x14ac:dyDescent="0.25">
      <c r="A4" s="250" t="s">
        <v>57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</row>
    <row r="5" spans="1:14" ht="16.5" customHeight="1" x14ac:dyDescent="0.25">
      <c r="A5" s="250" t="s">
        <v>58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</row>
    <row r="6" spans="1:14" ht="15.75" thickBot="1" x14ac:dyDescent="0.3">
      <c r="A6" s="250" t="s">
        <v>59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</row>
    <row r="7" spans="1:14" ht="15.75" thickBot="1" x14ac:dyDescent="0.3">
      <c r="A7" s="200" t="s">
        <v>60</v>
      </c>
      <c r="B7" s="201"/>
      <c r="C7" s="201"/>
      <c r="D7" s="201"/>
      <c r="E7" s="201"/>
      <c r="F7" s="201"/>
      <c r="G7" s="201"/>
      <c r="H7" s="201"/>
      <c r="I7" s="202"/>
      <c r="J7" s="200" t="s">
        <v>61</v>
      </c>
      <c r="K7" s="201"/>
      <c r="L7" s="201"/>
      <c r="M7" s="201"/>
      <c r="N7" s="202"/>
    </row>
    <row r="8" spans="1:14" ht="15.75" thickBot="1" x14ac:dyDescent="0.3">
      <c r="A8" s="200">
        <v>1</v>
      </c>
      <c r="B8" s="201"/>
      <c r="C8" s="201"/>
      <c r="D8" s="201"/>
      <c r="E8" s="201"/>
      <c r="F8" s="201"/>
      <c r="G8" s="201"/>
      <c r="H8" s="201"/>
      <c r="I8" s="202"/>
      <c r="J8" s="200">
        <v>2</v>
      </c>
      <c r="K8" s="201"/>
      <c r="L8" s="201"/>
      <c r="M8" s="201"/>
      <c r="N8" s="202"/>
    </row>
    <row r="9" spans="1:14" ht="15.75" thickBot="1" x14ac:dyDescent="0.3">
      <c r="A9" s="200" t="s">
        <v>113</v>
      </c>
      <c r="B9" s="201"/>
      <c r="C9" s="201"/>
      <c r="D9" s="201"/>
      <c r="E9" s="201"/>
      <c r="F9" s="201"/>
      <c r="G9" s="201"/>
      <c r="H9" s="201"/>
      <c r="I9" s="202"/>
      <c r="J9" s="247" t="s">
        <v>133</v>
      </c>
      <c r="K9" s="248"/>
      <c r="L9" s="248"/>
      <c r="M9" s="248"/>
      <c r="N9" s="249"/>
    </row>
  </sheetData>
  <mergeCells count="12">
    <mergeCell ref="A6:N6"/>
    <mergeCell ref="A1:N1"/>
    <mergeCell ref="A2:N2"/>
    <mergeCell ref="A3:N3"/>
    <mergeCell ref="A4:N4"/>
    <mergeCell ref="A5:N5"/>
    <mergeCell ref="A7:I7"/>
    <mergeCell ref="J7:N7"/>
    <mergeCell ref="A8:I8"/>
    <mergeCell ref="J8:N8"/>
    <mergeCell ref="A9:I9"/>
    <mergeCell ref="J9:N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40E75-7B8B-40B7-88BB-C23747C48384}">
  <sheetPr>
    <tabColor rgb="FF00B0F0"/>
    <pageSetUpPr fitToPage="1"/>
  </sheetPr>
  <dimension ref="A1:N15"/>
  <sheetViews>
    <sheetView workbookViewId="0">
      <selection activeCell="C27" sqref="C27"/>
    </sheetView>
  </sheetViews>
  <sheetFormatPr defaultRowHeight="15" x14ac:dyDescent="0.25"/>
  <cols>
    <col min="1" max="1" width="20.5703125" customWidth="1"/>
    <col min="2" max="2" width="8.7109375" customWidth="1"/>
    <col min="3" max="3" width="17.5703125" customWidth="1"/>
    <col min="4" max="4" width="9.85546875" customWidth="1"/>
    <col min="5" max="5" width="12.42578125" customWidth="1"/>
    <col min="6" max="6" width="18.7109375" customWidth="1"/>
    <col min="7" max="8" width="13.140625" customWidth="1"/>
    <col min="9" max="9" width="2.5703125" customWidth="1"/>
    <col min="10" max="10" width="13.5703125" customWidth="1"/>
  </cols>
  <sheetData>
    <row r="1" spans="1:14" ht="15.75" x14ac:dyDescent="0.25">
      <c r="A1" s="1" t="s">
        <v>81</v>
      </c>
    </row>
    <row r="2" spans="1:14" ht="16.5" thickBot="1" x14ac:dyDescent="0.3">
      <c r="A2" s="2" t="s">
        <v>77</v>
      </c>
    </row>
    <row r="3" spans="1:14" ht="81.75" customHeight="1" thickBot="1" x14ac:dyDescent="0.3">
      <c r="A3" s="192" t="s">
        <v>101</v>
      </c>
      <c r="B3" s="194" t="s">
        <v>1</v>
      </c>
      <c r="C3" s="195"/>
      <c r="D3" s="195"/>
      <c r="E3" s="196"/>
      <c r="F3" s="198" t="s">
        <v>22</v>
      </c>
      <c r="G3" s="200" t="s">
        <v>2</v>
      </c>
      <c r="H3" s="201"/>
      <c r="I3" s="201"/>
      <c r="J3" s="202"/>
      <c r="K3" s="12"/>
      <c r="L3" s="12"/>
      <c r="M3" s="12"/>
      <c r="N3" s="12"/>
    </row>
    <row r="4" spans="1:14" ht="27.75" thickBot="1" x14ac:dyDescent="0.3">
      <c r="A4" s="193"/>
      <c r="B4" s="169"/>
      <c r="C4" s="185"/>
      <c r="D4" s="185"/>
      <c r="E4" s="197"/>
      <c r="F4" s="199"/>
      <c r="G4" s="200" t="s">
        <v>3</v>
      </c>
      <c r="H4" s="201"/>
      <c r="I4" s="202"/>
      <c r="J4" s="18" t="s">
        <v>4</v>
      </c>
    </row>
    <row r="5" spans="1:14" ht="15.75" thickBot="1" x14ac:dyDescent="0.3">
      <c r="A5" s="14">
        <v>1</v>
      </c>
      <c r="B5" s="165">
        <v>2</v>
      </c>
      <c r="C5" s="183"/>
      <c r="D5" s="183"/>
      <c r="E5" s="184"/>
      <c r="F5" s="10">
        <v>3</v>
      </c>
      <c r="G5" s="169">
        <v>4</v>
      </c>
      <c r="H5" s="185"/>
      <c r="I5" s="170"/>
      <c r="J5" s="18">
        <v>5</v>
      </c>
    </row>
    <row r="6" spans="1:14" ht="54.75" customHeight="1" thickBot="1" x14ac:dyDescent="0.3">
      <c r="A6" s="29" t="s">
        <v>76</v>
      </c>
      <c r="B6" s="186" t="s">
        <v>5</v>
      </c>
      <c r="C6" s="187"/>
      <c r="D6" s="187"/>
      <c r="E6" s="188"/>
      <c r="F6" s="16" t="s">
        <v>79</v>
      </c>
      <c r="G6" s="189" t="s">
        <v>73</v>
      </c>
      <c r="H6" s="190"/>
      <c r="I6" s="191"/>
      <c r="J6" s="17"/>
    </row>
    <row r="7" spans="1:14" x14ac:dyDescent="0.25">
      <c r="A7" s="7" t="s">
        <v>7</v>
      </c>
    </row>
    <row r="8" spans="1:14" x14ac:dyDescent="0.25">
      <c r="A8" s="7" t="s">
        <v>8</v>
      </c>
    </row>
    <row r="9" spans="1:14" ht="15.75" thickBot="1" x14ac:dyDescent="0.3">
      <c r="A9" s="7" t="s">
        <v>9</v>
      </c>
    </row>
    <row r="10" spans="1:14" ht="15.75" thickBot="1" x14ac:dyDescent="0.3">
      <c r="A10" s="167" t="s">
        <v>33</v>
      </c>
      <c r="B10" s="168"/>
      <c r="C10" s="9" t="s">
        <v>10</v>
      </c>
      <c r="D10" s="9" t="s">
        <v>11</v>
      </c>
      <c r="E10" s="165" t="s">
        <v>12</v>
      </c>
      <c r="F10" s="183"/>
      <c r="G10" s="183"/>
      <c r="H10" s="183"/>
      <c r="I10" s="183"/>
      <c r="J10" s="166"/>
    </row>
    <row r="11" spans="1:14" ht="41.25" thickBot="1" x14ac:dyDescent="0.3">
      <c r="A11" s="169"/>
      <c r="B11" s="170"/>
      <c r="C11" s="10" t="s">
        <v>13</v>
      </c>
      <c r="D11" s="10" t="s">
        <v>14</v>
      </c>
      <c r="E11" s="10" t="s">
        <v>15</v>
      </c>
      <c r="F11" s="6" t="s">
        <v>16</v>
      </c>
      <c r="G11" s="6" t="s">
        <v>17</v>
      </c>
      <c r="H11" s="6" t="s">
        <v>18</v>
      </c>
      <c r="I11" s="165" t="s">
        <v>19</v>
      </c>
      <c r="J11" s="166"/>
    </row>
    <row r="12" spans="1:14" ht="15.75" thickBot="1" x14ac:dyDescent="0.3">
      <c r="A12" s="165">
        <v>1</v>
      </c>
      <c r="B12" s="166"/>
      <c r="C12" s="10">
        <v>2</v>
      </c>
      <c r="D12" s="10">
        <v>3</v>
      </c>
      <c r="E12" s="10">
        <v>4</v>
      </c>
      <c r="F12" s="10">
        <v>5</v>
      </c>
      <c r="G12" s="10">
        <v>6</v>
      </c>
      <c r="H12" s="10">
        <v>7</v>
      </c>
      <c r="I12" s="165">
        <v>8</v>
      </c>
      <c r="J12" s="166"/>
    </row>
    <row r="13" spans="1:14" x14ac:dyDescent="0.25">
      <c r="A13" s="167" t="s">
        <v>78</v>
      </c>
      <c r="B13" s="168"/>
      <c r="C13" s="171" t="s">
        <v>73</v>
      </c>
      <c r="D13" s="173"/>
      <c r="E13" s="173"/>
      <c r="F13" s="175"/>
      <c r="G13" s="177">
        <f>Лист30!K13</f>
        <v>14572.58</v>
      </c>
      <c r="H13" s="254">
        <f>Лист30!M13</f>
        <v>14572.58</v>
      </c>
      <c r="I13" s="256">
        <f>H13</f>
        <v>14572.58</v>
      </c>
      <c r="J13" s="257"/>
    </row>
    <row r="14" spans="1:14" ht="15.75" thickBot="1" x14ac:dyDescent="0.3">
      <c r="A14" s="169"/>
      <c r="B14" s="170"/>
      <c r="C14" s="172"/>
      <c r="D14" s="174"/>
      <c r="E14" s="174"/>
      <c r="F14" s="176"/>
      <c r="G14" s="178"/>
      <c r="H14" s="255"/>
      <c r="I14" s="258"/>
      <c r="J14" s="259"/>
    </row>
    <row r="15" spans="1:14" ht="20.25" customHeight="1" x14ac:dyDescent="0.25">
      <c r="A15" s="253" t="s">
        <v>21</v>
      </c>
      <c r="B15" s="253"/>
      <c r="C15" s="253"/>
      <c r="D15" s="253"/>
      <c r="E15" s="253"/>
      <c r="F15" s="253"/>
      <c r="G15" s="253"/>
      <c r="H15" s="253"/>
      <c r="I15" s="253"/>
      <c r="J15" s="253"/>
    </row>
  </sheetData>
  <mergeCells count="23">
    <mergeCell ref="A3:A4"/>
    <mergeCell ref="A10:B11"/>
    <mergeCell ref="B6:E6"/>
    <mergeCell ref="G6:I6"/>
    <mergeCell ref="E10:J10"/>
    <mergeCell ref="I11:J11"/>
    <mergeCell ref="B3:E4"/>
    <mergeCell ref="F3:F4"/>
    <mergeCell ref="G3:J3"/>
    <mergeCell ref="G4:I4"/>
    <mergeCell ref="B5:E5"/>
    <mergeCell ref="G5:I5"/>
    <mergeCell ref="A15:J15"/>
    <mergeCell ref="A12:B12"/>
    <mergeCell ref="I12:J12"/>
    <mergeCell ref="A13:B14"/>
    <mergeCell ref="C13:C14"/>
    <mergeCell ref="D13:D14"/>
    <mergeCell ref="E13:E14"/>
    <mergeCell ref="F13:F14"/>
    <mergeCell ref="G13:G14"/>
    <mergeCell ref="H13:H14"/>
    <mergeCell ref="I13:J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EDC6B-EA8C-4220-B283-A01B6E27631F}">
  <sheetPr>
    <pageSetUpPr fitToPage="1"/>
  </sheetPr>
  <dimension ref="A1:S14"/>
  <sheetViews>
    <sheetView workbookViewId="0">
      <selection activeCell="O7" sqref="O7:Q7"/>
    </sheetView>
  </sheetViews>
  <sheetFormatPr defaultRowHeight="15" x14ac:dyDescent="0.25"/>
  <cols>
    <col min="1" max="1" width="15.7109375" style="19" customWidth="1"/>
    <col min="2" max="2" width="13.7109375" style="19" customWidth="1"/>
    <col min="3" max="3" width="8.85546875" style="19" customWidth="1"/>
    <col min="4" max="4" width="9.42578125" style="19" customWidth="1"/>
    <col min="5" max="6" width="9.5703125" style="19" customWidth="1"/>
    <col min="7" max="7" width="10.42578125" style="19" customWidth="1"/>
    <col min="8" max="8" width="9.28515625" style="19" customWidth="1"/>
    <col min="9" max="9" width="8.42578125" style="19" customWidth="1"/>
    <col min="10" max="10" width="8.140625" style="19" customWidth="1"/>
    <col min="11" max="11" width="8.42578125" style="19" customWidth="1"/>
    <col min="12" max="12" width="8.85546875" style="19" customWidth="1"/>
    <col min="13" max="13" width="9.28515625" style="19" customWidth="1"/>
    <col min="14" max="14" width="9" style="19" customWidth="1"/>
    <col min="15" max="15" width="8.7109375" style="19" customWidth="1"/>
    <col min="16" max="16" width="9.140625" style="19"/>
    <col min="17" max="17" width="10.5703125" style="19" customWidth="1"/>
    <col min="18" max="18" width="9.28515625" style="19" bestFit="1" customWidth="1"/>
    <col min="19" max="19" width="9.42578125" style="19" customWidth="1"/>
    <col min="20" max="16384" width="9.140625" style="19"/>
  </cols>
  <sheetData>
    <row r="1" spans="1:19" ht="20.25" customHeight="1" x14ac:dyDescent="0.25">
      <c r="A1" s="218" t="s">
        <v>23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9" ht="47.25" customHeight="1" thickBot="1" x14ac:dyDescent="0.3">
      <c r="A2" s="218" t="s">
        <v>24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1:19" x14ac:dyDescent="0.25">
      <c r="A3" s="219" t="s">
        <v>33</v>
      </c>
      <c r="B3" s="222" t="s">
        <v>47</v>
      </c>
      <c r="C3" s="223" t="s">
        <v>25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</row>
    <row r="4" spans="1:19" ht="15.75" thickBot="1" x14ac:dyDescent="0.3">
      <c r="A4" s="220"/>
      <c r="B4" s="220"/>
      <c r="C4" s="226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9"/>
    </row>
    <row r="5" spans="1:19" ht="39.75" customHeight="1" x14ac:dyDescent="0.25">
      <c r="A5" s="221"/>
      <c r="B5" s="221"/>
      <c r="C5" s="39" t="s">
        <v>36</v>
      </c>
      <c r="D5" s="39" t="s">
        <v>53</v>
      </c>
      <c r="E5" s="39" t="s">
        <v>26</v>
      </c>
      <c r="F5" s="39" t="s">
        <v>37</v>
      </c>
      <c r="G5" s="39" t="s">
        <v>38</v>
      </c>
      <c r="H5" s="39" t="s">
        <v>27</v>
      </c>
      <c r="I5" s="39" t="s">
        <v>28</v>
      </c>
      <c r="J5" s="39" t="s">
        <v>39</v>
      </c>
      <c r="K5" s="39" t="s">
        <v>29</v>
      </c>
      <c r="L5" s="39" t="s">
        <v>40</v>
      </c>
      <c r="M5" s="39" t="s">
        <v>41</v>
      </c>
      <c r="N5" s="46" t="s">
        <v>42</v>
      </c>
      <c r="O5" s="39" t="s">
        <v>43</v>
      </c>
      <c r="P5" s="39" t="s">
        <v>44</v>
      </c>
      <c r="Q5" s="39" t="s">
        <v>45</v>
      </c>
      <c r="R5" s="39" t="s">
        <v>46</v>
      </c>
      <c r="S5" s="39" t="s">
        <v>30</v>
      </c>
    </row>
    <row r="6" spans="1:19" ht="15.75" thickBot="1" x14ac:dyDescent="0.3">
      <c r="A6" s="21">
        <v>1</v>
      </c>
      <c r="B6" s="20">
        <v>2</v>
      </c>
      <c r="C6" s="22">
        <v>3</v>
      </c>
      <c r="D6" s="22">
        <v>4</v>
      </c>
      <c r="E6" s="22">
        <v>5</v>
      </c>
      <c r="F6" s="22">
        <v>6</v>
      </c>
      <c r="G6" s="22">
        <v>7</v>
      </c>
      <c r="H6" s="22">
        <v>8</v>
      </c>
      <c r="I6" s="22">
        <v>9</v>
      </c>
      <c r="J6" s="22">
        <v>10</v>
      </c>
      <c r="K6" s="22">
        <v>11</v>
      </c>
      <c r="L6" s="22">
        <v>12</v>
      </c>
      <c r="M6" s="22">
        <v>13</v>
      </c>
      <c r="N6" s="22">
        <v>14</v>
      </c>
      <c r="O6" s="22">
        <v>15</v>
      </c>
      <c r="P6" s="22">
        <v>16</v>
      </c>
      <c r="Q6" s="22">
        <v>17</v>
      </c>
      <c r="R6" s="22">
        <v>18</v>
      </c>
      <c r="S6" s="22">
        <v>19</v>
      </c>
    </row>
    <row r="7" spans="1:19" ht="45.75" customHeight="1" thickBot="1" x14ac:dyDescent="0.3">
      <c r="A7" s="35" t="s">
        <v>78</v>
      </c>
      <c r="B7" s="13" t="s">
        <v>80</v>
      </c>
      <c r="C7" s="24">
        <v>14572.58</v>
      </c>
      <c r="D7" s="24">
        <v>14572.58</v>
      </c>
      <c r="E7" s="24">
        <v>14572.58</v>
      </c>
      <c r="F7" s="24">
        <f>(C7+D7+E7)/3</f>
        <v>14572.58</v>
      </c>
      <c r="G7" s="24">
        <v>14572.58</v>
      </c>
      <c r="H7" s="24">
        <v>14572.58</v>
      </c>
      <c r="I7" s="24">
        <v>14572.58</v>
      </c>
      <c r="J7" s="24">
        <f>(G7+H7+I7)/3</f>
        <v>14572.58</v>
      </c>
      <c r="K7" s="24">
        <v>14572.58</v>
      </c>
      <c r="L7" s="24">
        <v>14572.58</v>
      </c>
      <c r="M7" s="24">
        <v>14572.58</v>
      </c>
      <c r="N7" s="24">
        <f>(K7+L7+M7)/3</f>
        <v>14572.58</v>
      </c>
      <c r="O7" s="24">
        <v>14572.58</v>
      </c>
      <c r="P7" s="24">
        <v>14572.58</v>
      </c>
      <c r="Q7" s="24">
        <v>14572.58</v>
      </c>
      <c r="R7" s="75">
        <f>(O7+P7+Q7)/3</f>
        <v>14572.58</v>
      </c>
      <c r="S7" s="75">
        <f>(F7+J7+N7+R7)/4</f>
        <v>14572.58</v>
      </c>
    </row>
    <row r="8" spans="1:19" x14ac:dyDescent="0.25">
      <c r="A8" s="2" t="s">
        <v>31</v>
      </c>
      <c r="K8" s="63"/>
      <c r="L8" s="63"/>
    </row>
    <row r="9" spans="1:19" ht="15.75" thickBot="1" x14ac:dyDescent="0.3">
      <c r="A9" s="2" t="s">
        <v>32</v>
      </c>
      <c r="K9" s="63"/>
      <c r="L9" s="63"/>
    </row>
    <row r="10" spans="1:19" ht="45.75" customHeight="1" thickBot="1" x14ac:dyDescent="0.3">
      <c r="A10" s="230" t="s">
        <v>33</v>
      </c>
      <c r="B10" s="232" t="s">
        <v>47</v>
      </c>
      <c r="C10" s="233"/>
      <c r="D10" s="233"/>
      <c r="E10" s="233"/>
      <c r="F10" s="234"/>
      <c r="G10" s="207" t="s">
        <v>34</v>
      </c>
      <c r="H10" s="209"/>
      <c r="I10" s="209"/>
      <c r="J10" s="209"/>
      <c r="K10" s="209"/>
      <c r="L10" s="209"/>
      <c r="M10" s="209"/>
      <c r="N10" s="209"/>
      <c r="O10" s="209"/>
      <c r="P10" s="208"/>
      <c r="Q10" s="27"/>
      <c r="R10" s="27"/>
      <c r="S10" s="27"/>
    </row>
    <row r="11" spans="1:19" ht="43.5" customHeight="1" thickBot="1" x14ac:dyDescent="0.3">
      <c r="A11" s="281"/>
      <c r="B11" s="205"/>
      <c r="C11" s="235"/>
      <c r="D11" s="235"/>
      <c r="E11" s="235"/>
      <c r="F11" s="206"/>
      <c r="G11" s="205" t="s">
        <v>15</v>
      </c>
      <c r="H11" s="206"/>
      <c r="I11" s="262" t="s">
        <v>16</v>
      </c>
      <c r="J11" s="263"/>
      <c r="K11" s="205" t="s">
        <v>17</v>
      </c>
      <c r="L11" s="206"/>
      <c r="M11" s="207" t="s">
        <v>18</v>
      </c>
      <c r="N11" s="208"/>
      <c r="O11" s="207" t="s">
        <v>19</v>
      </c>
      <c r="P11" s="208"/>
      <c r="Q11" s="25"/>
      <c r="R11" s="25"/>
      <c r="S11" s="25"/>
    </row>
    <row r="12" spans="1:19" ht="15.75" thickBot="1" x14ac:dyDescent="0.3">
      <c r="A12" s="28">
        <v>1</v>
      </c>
      <c r="B12" s="207">
        <v>2</v>
      </c>
      <c r="C12" s="209"/>
      <c r="D12" s="209"/>
      <c r="E12" s="209"/>
      <c r="F12" s="208"/>
      <c r="G12" s="207">
        <v>3</v>
      </c>
      <c r="H12" s="208"/>
      <c r="I12" s="266">
        <v>4</v>
      </c>
      <c r="J12" s="267"/>
      <c r="K12" s="207">
        <v>5</v>
      </c>
      <c r="L12" s="208"/>
      <c r="M12" s="207">
        <v>6</v>
      </c>
      <c r="N12" s="208"/>
      <c r="O12" s="207">
        <v>7</v>
      </c>
      <c r="P12" s="208"/>
      <c r="Q12" s="25"/>
      <c r="R12" s="25"/>
      <c r="S12" s="25"/>
    </row>
    <row r="13" spans="1:19" ht="45.75" thickBot="1" x14ac:dyDescent="0.3">
      <c r="A13" s="23" t="s">
        <v>78</v>
      </c>
      <c r="B13" s="207" t="s">
        <v>73</v>
      </c>
      <c r="C13" s="209"/>
      <c r="D13" s="209"/>
      <c r="E13" s="209"/>
      <c r="F13" s="208"/>
      <c r="G13" s="212"/>
      <c r="H13" s="213"/>
      <c r="I13" s="264"/>
      <c r="J13" s="265"/>
      <c r="K13" s="260">
        <f>S7</f>
        <v>14572.58</v>
      </c>
      <c r="L13" s="261"/>
      <c r="M13" s="260">
        <f>Q7</f>
        <v>14572.58</v>
      </c>
      <c r="N13" s="261"/>
      <c r="O13" s="260">
        <f>M13</f>
        <v>14572.58</v>
      </c>
      <c r="P13" s="261"/>
      <c r="Q13" s="26"/>
      <c r="R13" s="26"/>
      <c r="S13" s="26"/>
    </row>
    <row r="14" spans="1:19" x14ac:dyDescent="0.25">
      <c r="A14" s="2" t="s">
        <v>35</v>
      </c>
    </row>
  </sheetData>
  <mergeCells count="25">
    <mergeCell ref="K13:L13"/>
    <mergeCell ref="M13:N13"/>
    <mergeCell ref="B12:F12"/>
    <mergeCell ref="G12:H12"/>
    <mergeCell ref="I12:J12"/>
    <mergeCell ref="K12:L12"/>
    <mergeCell ref="M12:N12"/>
    <mergeCell ref="B13:F13"/>
    <mergeCell ref="G13:H13"/>
    <mergeCell ref="A1:L1"/>
    <mergeCell ref="A2:L2"/>
    <mergeCell ref="C3:S4"/>
    <mergeCell ref="O13:P13"/>
    <mergeCell ref="O11:P11"/>
    <mergeCell ref="O12:P12"/>
    <mergeCell ref="B10:F11"/>
    <mergeCell ref="G10:P10"/>
    <mergeCell ref="G11:H11"/>
    <mergeCell ref="I11:J11"/>
    <mergeCell ref="K11:L11"/>
    <mergeCell ref="M11:N11"/>
    <mergeCell ref="I13:J13"/>
    <mergeCell ref="A3:A5"/>
    <mergeCell ref="B3:B5"/>
    <mergeCell ref="A10:A1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CA5E2-D2D3-4DCC-B013-7A8270388A51}">
  <sheetPr>
    <pageSetUpPr fitToPage="1"/>
  </sheetPr>
  <dimension ref="A1:S25"/>
  <sheetViews>
    <sheetView workbookViewId="0">
      <selection activeCell="R7" sqref="R7:S7"/>
    </sheetView>
  </sheetViews>
  <sheetFormatPr defaultRowHeight="15" x14ac:dyDescent="0.25"/>
  <cols>
    <col min="1" max="1" width="15.42578125" customWidth="1"/>
    <col min="2" max="2" width="11.85546875" customWidth="1"/>
    <col min="3" max="3" width="10.140625" customWidth="1"/>
  </cols>
  <sheetData>
    <row r="1" spans="1:19" ht="15.75" x14ac:dyDescent="0.25">
      <c r="A1" s="271" t="s">
        <v>48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42"/>
      <c r="Q1" s="242"/>
      <c r="R1" s="242"/>
      <c r="S1" s="242"/>
    </row>
    <row r="2" spans="1:19" ht="30" customHeight="1" thickBot="1" x14ac:dyDescent="0.3">
      <c r="A2" s="241" t="s">
        <v>24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2"/>
      <c r="Q2" s="242"/>
      <c r="R2" s="242"/>
      <c r="S2" s="242"/>
    </row>
    <row r="3" spans="1:19" x14ac:dyDescent="0.25">
      <c r="A3" s="219" t="s">
        <v>33</v>
      </c>
      <c r="B3" s="222" t="s">
        <v>47</v>
      </c>
      <c r="C3" s="198" t="s">
        <v>49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6"/>
    </row>
    <row r="4" spans="1:19" ht="15.75" thickBot="1" x14ac:dyDescent="0.3">
      <c r="A4" s="220"/>
      <c r="B4" s="220"/>
      <c r="C4" s="244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6"/>
    </row>
    <row r="5" spans="1:19" ht="42" customHeight="1" x14ac:dyDescent="0.25">
      <c r="A5" s="221"/>
      <c r="B5" s="221"/>
      <c r="C5" s="42" t="s">
        <v>36</v>
      </c>
      <c r="D5" s="42" t="s">
        <v>53</v>
      </c>
      <c r="E5" s="42" t="s">
        <v>26</v>
      </c>
      <c r="F5" s="42" t="s">
        <v>37</v>
      </c>
      <c r="G5" s="42" t="s">
        <v>38</v>
      </c>
      <c r="H5" s="42" t="s">
        <v>27</v>
      </c>
      <c r="I5" s="42" t="s">
        <v>28</v>
      </c>
      <c r="J5" s="42" t="s">
        <v>39</v>
      </c>
      <c r="K5" s="42" t="s">
        <v>29</v>
      </c>
      <c r="L5" s="42" t="s">
        <v>40</v>
      </c>
      <c r="M5" s="42" t="s">
        <v>41</v>
      </c>
      <c r="N5" s="47" t="s">
        <v>42</v>
      </c>
      <c r="O5" s="42" t="s">
        <v>43</v>
      </c>
      <c r="P5" s="42" t="s">
        <v>44</v>
      </c>
      <c r="Q5" s="42" t="s">
        <v>45</v>
      </c>
      <c r="R5" s="42" t="s">
        <v>46</v>
      </c>
      <c r="S5" s="42" t="s">
        <v>30</v>
      </c>
    </row>
    <row r="6" spans="1:19" x14ac:dyDescent="0.25">
      <c r="A6" s="43">
        <v>1</v>
      </c>
      <c r="B6" s="44">
        <v>2</v>
      </c>
      <c r="C6" s="44">
        <v>3</v>
      </c>
      <c r="D6" s="44">
        <v>4</v>
      </c>
      <c r="E6" s="44">
        <v>5</v>
      </c>
      <c r="F6" s="44">
        <v>6</v>
      </c>
      <c r="G6" s="44">
        <v>7</v>
      </c>
      <c r="H6" s="44">
        <v>8</v>
      </c>
      <c r="I6" s="44">
        <v>9</v>
      </c>
      <c r="J6" s="44">
        <v>10</v>
      </c>
      <c r="K6" s="44">
        <v>11</v>
      </c>
      <c r="L6" s="44">
        <v>12</v>
      </c>
      <c r="M6" s="44">
        <v>13</v>
      </c>
      <c r="N6" s="44">
        <v>14</v>
      </c>
      <c r="O6" s="45">
        <v>15</v>
      </c>
      <c r="P6" s="44">
        <v>16</v>
      </c>
      <c r="Q6" s="44">
        <v>17</v>
      </c>
      <c r="R6" s="44">
        <v>18</v>
      </c>
      <c r="S6" s="44">
        <v>19</v>
      </c>
    </row>
    <row r="7" spans="1:19" ht="41.25" thickBot="1" x14ac:dyDescent="0.3">
      <c r="A7" s="48" t="s">
        <v>78</v>
      </c>
      <c r="B7" s="10" t="s">
        <v>73</v>
      </c>
      <c r="C7" s="24">
        <f>Лист30!C7</f>
        <v>14572.58</v>
      </c>
      <c r="D7" s="24">
        <f>Лист30!D7</f>
        <v>14572.58</v>
      </c>
      <c r="E7" s="24">
        <f>Лист30!E7</f>
        <v>14572.58</v>
      </c>
      <c r="F7" s="24">
        <f>(C7+D7+E7)/3</f>
        <v>14572.58</v>
      </c>
      <c r="G7" s="24">
        <f>Лист30!G7</f>
        <v>14572.58</v>
      </c>
      <c r="H7" s="24">
        <f>Лист30!H7</f>
        <v>14572.58</v>
      </c>
      <c r="I7" s="24">
        <f>Лист30!I7</f>
        <v>14572.58</v>
      </c>
      <c r="J7" s="24">
        <f>(G7+H7+I7)/3</f>
        <v>14572.58</v>
      </c>
      <c r="K7" s="24">
        <f>Лист30!K7</f>
        <v>14572.58</v>
      </c>
      <c r="L7" s="24">
        <f>Лист30!L7</f>
        <v>14572.58</v>
      </c>
      <c r="M7" s="24">
        <f>Лист30!M7</f>
        <v>14572.58</v>
      </c>
      <c r="N7" s="24">
        <f>(K7+L7+M7)/3</f>
        <v>14572.58</v>
      </c>
      <c r="O7" s="24">
        <f>Лист30!O7</f>
        <v>14572.58</v>
      </c>
      <c r="P7" s="24">
        <f>Лист30!P7</f>
        <v>14572.58</v>
      </c>
      <c r="Q7" s="24">
        <f>Лист30!Q7</f>
        <v>14572.58</v>
      </c>
      <c r="R7" s="75">
        <f>(O7+P7+Q7)/3</f>
        <v>14572.58</v>
      </c>
      <c r="S7" s="75">
        <f>(F7+J7+N7+R7)/4</f>
        <v>14572.58</v>
      </c>
    </row>
    <row r="8" spans="1:19" x14ac:dyDescent="0.25">
      <c r="A8" s="269" t="s">
        <v>54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</row>
    <row r="9" spans="1:19" ht="32.25" customHeight="1" x14ac:dyDescent="0.25">
      <c r="A9" s="240" t="s">
        <v>50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</row>
    <row r="10" spans="1:19" ht="19.5" customHeight="1" x14ac:dyDescent="0.25">
      <c r="A10" s="240" t="s">
        <v>51</v>
      </c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</row>
    <row r="11" spans="1:19" ht="33.75" customHeight="1" x14ac:dyDescent="0.25">
      <c r="A11" s="240" t="s">
        <v>52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</row>
    <row r="12" spans="1:19" ht="15" hidden="1" customHeight="1" x14ac:dyDescent="0.25">
      <c r="A12" s="240"/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</row>
    <row r="13" spans="1:19" ht="15" hidden="1" customHeight="1" x14ac:dyDescent="0.25">
      <c r="A13" s="240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</row>
    <row r="14" spans="1:19" ht="15" hidden="1" customHeight="1" x14ac:dyDescent="0.25">
      <c r="A14" s="240"/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</row>
    <row r="15" spans="1:19" ht="15" hidden="1" customHeight="1" x14ac:dyDescent="0.25">
      <c r="A15" s="240"/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</row>
    <row r="16" spans="1:19" ht="15" hidden="1" customHeight="1" x14ac:dyDescent="0.25">
      <c r="A16" s="240"/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</row>
    <row r="17" spans="1:19" ht="15" hidden="1" customHeight="1" x14ac:dyDescent="0.25">
      <c r="A17" s="240"/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</row>
    <row r="18" spans="1:19" ht="15" hidden="1" customHeight="1" x14ac:dyDescent="0.25">
      <c r="A18" s="240"/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</row>
    <row r="19" spans="1:19" ht="5.25" hidden="1" customHeight="1" x14ac:dyDescent="0.25">
      <c r="A19" s="240"/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</row>
    <row r="20" spans="1:19" ht="15" hidden="1" customHeight="1" x14ac:dyDescent="0.25">
      <c r="A20" s="240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</row>
    <row r="21" spans="1:19" ht="15" hidden="1" customHeight="1" x14ac:dyDescent="0.25">
      <c r="A21" s="240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</row>
    <row r="22" spans="1:19" ht="15" hidden="1" customHeight="1" x14ac:dyDescent="0.25">
      <c r="A22" s="240"/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</row>
    <row r="23" spans="1:19" ht="15" hidden="1" customHeight="1" x14ac:dyDescent="0.25">
      <c r="A23" s="240"/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</row>
    <row r="24" spans="1:19" ht="15" hidden="1" customHeight="1" x14ac:dyDescent="0.25">
      <c r="A24" s="240"/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</row>
    <row r="25" spans="1:19" ht="15" hidden="1" customHeight="1" x14ac:dyDescent="0.25">
      <c r="A25" s="240"/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</row>
  </sheetData>
  <mergeCells count="11">
    <mergeCell ref="A8:S8"/>
    <mergeCell ref="A9:S9"/>
    <mergeCell ref="A10:S10"/>
    <mergeCell ref="A11:S25"/>
    <mergeCell ref="A1:O1"/>
    <mergeCell ref="P1:S1"/>
    <mergeCell ref="A2:O2"/>
    <mergeCell ref="P2:S2"/>
    <mergeCell ref="C3:S4"/>
    <mergeCell ref="A3:A5"/>
    <mergeCell ref="B3:B5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011C9-7F9C-4A5C-B0DF-538D3B07FC26}">
  <sheetPr>
    <pageSetUpPr fitToPage="1"/>
  </sheetPr>
  <dimension ref="A1:N9"/>
  <sheetViews>
    <sheetView workbookViewId="0">
      <selection activeCell="A3" sqref="A3:N3"/>
    </sheetView>
  </sheetViews>
  <sheetFormatPr defaultRowHeight="15" x14ac:dyDescent="0.25"/>
  <sheetData>
    <row r="1" spans="1:14" ht="29.25" customHeight="1" x14ac:dyDescent="0.25">
      <c r="A1" s="240" t="s">
        <v>55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</row>
    <row r="2" spans="1:14" ht="13.5" customHeight="1" x14ac:dyDescent="0.25">
      <c r="A2" s="251" t="s">
        <v>56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</row>
    <row r="3" spans="1:14" ht="27.75" customHeight="1" x14ac:dyDescent="0.25">
      <c r="A3" s="252" t="s">
        <v>132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</row>
    <row r="4" spans="1:14" ht="17.25" customHeight="1" x14ac:dyDescent="0.25">
      <c r="A4" s="250" t="s">
        <v>57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</row>
    <row r="5" spans="1:14" ht="16.5" customHeight="1" x14ac:dyDescent="0.25">
      <c r="A5" s="250" t="s">
        <v>58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</row>
    <row r="6" spans="1:14" ht="15.75" customHeight="1" thickBot="1" x14ac:dyDescent="0.3">
      <c r="A6" s="250" t="s">
        <v>59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</row>
    <row r="7" spans="1:14" ht="68.25" customHeight="1" thickBot="1" x14ac:dyDescent="0.3">
      <c r="A7" s="200" t="s">
        <v>60</v>
      </c>
      <c r="B7" s="201"/>
      <c r="C7" s="201"/>
      <c r="D7" s="201"/>
      <c r="E7" s="201"/>
      <c r="F7" s="201"/>
      <c r="G7" s="201"/>
      <c r="H7" s="201"/>
      <c r="I7" s="202"/>
      <c r="J7" s="200" t="s">
        <v>61</v>
      </c>
      <c r="K7" s="201"/>
      <c r="L7" s="201"/>
      <c r="M7" s="201"/>
      <c r="N7" s="202"/>
    </row>
    <row r="8" spans="1:14" ht="15.75" thickBot="1" x14ac:dyDescent="0.3">
      <c r="A8" s="200">
        <v>1</v>
      </c>
      <c r="B8" s="201"/>
      <c r="C8" s="201"/>
      <c r="D8" s="201"/>
      <c r="E8" s="201"/>
      <c r="F8" s="201"/>
      <c r="G8" s="201"/>
      <c r="H8" s="201"/>
      <c r="I8" s="202"/>
      <c r="J8" s="200">
        <v>2</v>
      </c>
      <c r="K8" s="201"/>
      <c r="L8" s="201"/>
      <c r="M8" s="201"/>
      <c r="N8" s="202"/>
    </row>
    <row r="9" spans="1:14" ht="36" customHeight="1" thickBot="1" x14ac:dyDescent="0.3">
      <c r="A9" s="200" t="s">
        <v>99</v>
      </c>
      <c r="B9" s="201"/>
      <c r="C9" s="201"/>
      <c r="D9" s="201"/>
      <c r="E9" s="201"/>
      <c r="F9" s="201"/>
      <c r="G9" s="201"/>
      <c r="H9" s="201"/>
      <c r="I9" s="202"/>
      <c r="J9" s="247" t="s">
        <v>134</v>
      </c>
      <c r="K9" s="248"/>
      <c r="L9" s="248"/>
      <c r="M9" s="248"/>
      <c r="N9" s="249"/>
    </row>
  </sheetData>
  <mergeCells count="12">
    <mergeCell ref="A7:I7"/>
    <mergeCell ref="J7:N7"/>
    <mergeCell ref="A8:I8"/>
    <mergeCell ref="J8:N8"/>
    <mergeCell ref="A9:I9"/>
    <mergeCell ref="J9:N9"/>
    <mergeCell ref="A6:N6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F9BC8-1907-4770-8E43-33218A5DD050}">
  <sheetPr>
    <tabColor rgb="FF00B0F0"/>
    <pageSetUpPr fitToPage="1"/>
  </sheetPr>
  <dimension ref="A1:N15"/>
  <sheetViews>
    <sheetView workbookViewId="0">
      <selection sqref="A1:XFD3"/>
    </sheetView>
  </sheetViews>
  <sheetFormatPr defaultRowHeight="15" x14ac:dyDescent="0.25"/>
  <cols>
    <col min="1" max="1" width="20.5703125" customWidth="1"/>
    <col min="2" max="2" width="8.7109375" customWidth="1"/>
    <col min="3" max="3" width="17.5703125" customWidth="1"/>
    <col min="4" max="4" width="9.85546875" customWidth="1"/>
    <col min="5" max="5" width="12.42578125" customWidth="1"/>
    <col min="6" max="6" width="18.7109375" customWidth="1"/>
    <col min="7" max="8" width="13.140625" customWidth="1"/>
    <col min="9" max="9" width="2.5703125" customWidth="1"/>
    <col min="10" max="10" width="13.5703125" customWidth="1"/>
  </cols>
  <sheetData>
    <row r="1" spans="1:14" ht="15.75" x14ac:dyDescent="0.25">
      <c r="A1" s="1" t="s">
        <v>135</v>
      </c>
    </row>
    <row r="2" spans="1:14" ht="16.5" thickBot="1" x14ac:dyDescent="0.3">
      <c r="A2" s="2" t="s">
        <v>82</v>
      </c>
    </row>
    <row r="3" spans="1:14" ht="81.75" customHeight="1" thickBot="1" x14ac:dyDescent="0.3">
      <c r="A3" s="192" t="s">
        <v>101</v>
      </c>
      <c r="B3" s="194" t="s">
        <v>1</v>
      </c>
      <c r="C3" s="195"/>
      <c r="D3" s="195"/>
      <c r="E3" s="196"/>
      <c r="F3" s="198" t="s">
        <v>22</v>
      </c>
      <c r="G3" s="200" t="s">
        <v>2</v>
      </c>
      <c r="H3" s="201"/>
      <c r="I3" s="201"/>
      <c r="J3" s="202"/>
      <c r="K3" s="12"/>
      <c r="L3" s="12"/>
      <c r="M3" s="12"/>
      <c r="N3" s="12"/>
    </row>
    <row r="4" spans="1:14" ht="27.75" thickBot="1" x14ac:dyDescent="0.3">
      <c r="A4" s="193"/>
      <c r="B4" s="169"/>
      <c r="C4" s="185"/>
      <c r="D4" s="185"/>
      <c r="E4" s="197"/>
      <c r="F4" s="199"/>
      <c r="G4" s="200" t="s">
        <v>3</v>
      </c>
      <c r="H4" s="201"/>
      <c r="I4" s="202"/>
      <c r="J4" s="18" t="s">
        <v>4</v>
      </c>
    </row>
    <row r="5" spans="1:14" ht="15.75" thickBot="1" x14ac:dyDescent="0.3">
      <c r="A5" s="14">
        <v>1</v>
      </c>
      <c r="B5" s="165">
        <v>2</v>
      </c>
      <c r="C5" s="183"/>
      <c r="D5" s="183"/>
      <c r="E5" s="184"/>
      <c r="F5" s="10">
        <v>3</v>
      </c>
      <c r="G5" s="169">
        <v>4</v>
      </c>
      <c r="H5" s="185"/>
      <c r="I5" s="170"/>
      <c r="J5" s="18">
        <v>5</v>
      </c>
    </row>
    <row r="6" spans="1:14" ht="72" customHeight="1" thickBot="1" x14ac:dyDescent="0.3">
      <c r="A6" s="29" t="s">
        <v>83</v>
      </c>
      <c r="B6" s="186" t="s">
        <v>5</v>
      </c>
      <c r="C6" s="187"/>
      <c r="D6" s="187"/>
      <c r="E6" s="188"/>
      <c r="F6" s="16" t="s">
        <v>86</v>
      </c>
      <c r="G6" s="189" t="s">
        <v>84</v>
      </c>
      <c r="H6" s="190"/>
      <c r="I6" s="191"/>
      <c r="J6" s="17"/>
    </row>
    <row r="7" spans="1:14" x14ac:dyDescent="0.25">
      <c r="A7" s="7" t="s">
        <v>7</v>
      </c>
    </row>
    <row r="8" spans="1:14" x14ac:dyDescent="0.25">
      <c r="A8" s="7" t="s">
        <v>8</v>
      </c>
    </row>
    <row r="9" spans="1:14" ht="15.75" thickBot="1" x14ac:dyDescent="0.3">
      <c r="A9" s="7" t="s">
        <v>9</v>
      </c>
    </row>
    <row r="10" spans="1:14" ht="15.75" thickBot="1" x14ac:dyDescent="0.3">
      <c r="A10" s="167" t="s">
        <v>33</v>
      </c>
      <c r="B10" s="168"/>
      <c r="C10" s="9" t="s">
        <v>10</v>
      </c>
      <c r="D10" s="9" t="s">
        <v>11</v>
      </c>
      <c r="E10" s="165" t="s">
        <v>12</v>
      </c>
      <c r="F10" s="183"/>
      <c r="G10" s="183"/>
      <c r="H10" s="183"/>
      <c r="I10" s="183"/>
      <c r="J10" s="166"/>
    </row>
    <row r="11" spans="1:14" ht="41.25" thickBot="1" x14ac:dyDescent="0.3">
      <c r="A11" s="169"/>
      <c r="B11" s="170"/>
      <c r="C11" s="10" t="s">
        <v>13</v>
      </c>
      <c r="D11" s="10" t="s">
        <v>14</v>
      </c>
      <c r="E11" s="10" t="s">
        <v>15</v>
      </c>
      <c r="F11" s="6" t="s">
        <v>16</v>
      </c>
      <c r="G11" s="6" t="s">
        <v>17</v>
      </c>
      <c r="H11" s="6" t="s">
        <v>18</v>
      </c>
      <c r="I11" s="165" t="s">
        <v>19</v>
      </c>
      <c r="J11" s="166"/>
    </row>
    <row r="12" spans="1:14" ht="15.75" thickBot="1" x14ac:dyDescent="0.3">
      <c r="A12" s="165">
        <v>1</v>
      </c>
      <c r="B12" s="166"/>
      <c r="C12" s="10">
        <v>2</v>
      </c>
      <c r="D12" s="10">
        <v>3</v>
      </c>
      <c r="E12" s="10">
        <v>4</v>
      </c>
      <c r="F12" s="10">
        <v>5</v>
      </c>
      <c r="G12" s="10">
        <v>6</v>
      </c>
      <c r="H12" s="10">
        <v>7</v>
      </c>
      <c r="I12" s="165">
        <v>8</v>
      </c>
      <c r="J12" s="166"/>
    </row>
    <row r="13" spans="1:14" x14ac:dyDescent="0.25">
      <c r="A13" s="167" t="s">
        <v>85</v>
      </c>
      <c r="B13" s="168"/>
      <c r="C13" s="171" t="s">
        <v>84</v>
      </c>
      <c r="D13" s="173"/>
      <c r="E13" s="173"/>
      <c r="F13" s="175"/>
      <c r="G13" s="177">
        <f>Лист34!S7</f>
        <v>16797</v>
      </c>
      <c r="H13" s="254">
        <f>Лист34!M13</f>
        <v>16797</v>
      </c>
      <c r="I13" s="256">
        <f>H13</f>
        <v>16797</v>
      </c>
      <c r="J13" s="257"/>
    </row>
    <row r="14" spans="1:14" ht="15.75" thickBot="1" x14ac:dyDescent="0.3">
      <c r="A14" s="169"/>
      <c r="B14" s="170"/>
      <c r="C14" s="172"/>
      <c r="D14" s="174"/>
      <c r="E14" s="174"/>
      <c r="F14" s="176"/>
      <c r="G14" s="178"/>
      <c r="H14" s="255"/>
      <c r="I14" s="258"/>
      <c r="J14" s="259"/>
    </row>
    <row r="15" spans="1:14" ht="20.25" customHeight="1" x14ac:dyDescent="0.25">
      <c r="A15" s="253" t="s">
        <v>21</v>
      </c>
      <c r="B15" s="253"/>
      <c r="C15" s="253"/>
      <c r="D15" s="253"/>
      <c r="E15" s="253"/>
      <c r="F15" s="253"/>
      <c r="G15" s="253"/>
      <c r="H15" s="253"/>
      <c r="I15" s="253"/>
      <c r="J15" s="253"/>
    </row>
  </sheetData>
  <mergeCells count="23">
    <mergeCell ref="A3:A4"/>
    <mergeCell ref="A10:B11"/>
    <mergeCell ref="B6:E6"/>
    <mergeCell ref="G6:I6"/>
    <mergeCell ref="E10:J10"/>
    <mergeCell ref="I11:J11"/>
    <mergeCell ref="B3:E4"/>
    <mergeCell ref="F3:F4"/>
    <mergeCell ref="G3:J3"/>
    <mergeCell ref="G4:I4"/>
    <mergeCell ref="B5:E5"/>
    <mergeCell ref="G5:I5"/>
    <mergeCell ref="A15:J15"/>
    <mergeCell ref="A12:B12"/>
    <mergeCell ref="I12:J12"/>
    <mergeCell ref="A13:B14"/>
    <mergeCell ref="C13:C14"/>
    <mergeCell ref="D13:D14"/>
    <mergeCell ref="E13:E14"/>
    <mergeCell ref="F13:F14"/>
    <mergeCell ref="G13:G14"/>
    <mergeCell ref="H13:H14"/>
    <mergeCell ref="I13:J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296DE-18B0-4F18-8568-BB915C187F00}">
  <sheetPr>
    <pageSetUpPr fitToPage="1"/>
  </sheetPr>
  <dimension ref="A1:S14"/>
  <sheetViews>
    <sheetView workbookViewId="0">
      <selection activeCell="I7" sqref="I7"/>
    </sheetView>
  </sheetViews>
  <sheetFormatPr defaultRowHeight="15" x14ac:dyDescent="0.25"/>
  <cols>
    <col min="1" max="1" width="15.7109375" style="19" customWidth="1"/>
    <col min="2" max="2" width="12.7109375" style="19" customWidth="1"/>
    <col min="3" max="3" width="8.85546875" style="19" customWidth="1"/>
    <col min="4" max="4" width="9.42578125" style="19" customWidth="1"/>
    <col min="5" max="6" width="9.5703125" style="19" customWidth="1"/>
    <col min="7" max="7" width="10.42578125" style="19" customWidth="1"/>
    <col min="8" max="8" width="9.28515625" style="19" customWidth="1"/>
    <col min="9" max="9" width="8.42578125" style="19" customWidth="1"/>
    <col min="10" max="10" width="8.140625" style="19" customWidth="1"/>
    <col min="11" max="11" width="8.42578125" style="19" customWidth="1"/>
    <col min="12" max="12" width="8.85546875" style="19" customWidth="1"/>
    <col min="13" max="13" width="9.28515625" style="19" customWidth="1"/>
    <col min="14" max="14" width="9" style="19" customWidth="1"/>
    <col min="15" max="15" width="8.7109375" style="19" customWidth="1"/>
    <col min="16" max="16" width="9.140625" style="19"/>
    <col min="17" max="17" width="10.5703125" style="19" customWidth="1"/>
    <col min="18" max="18" width="9.28515625" style="19" bestFit="1" customWidth="1"/>
    <col min="19" max="19" width="9.42578125" style="19" customWidth="1"/>
    <col min="20" max="16384" width="9.140625" style="19"/>
  </cols>
  <sheetData>
    <row r="1" spans="1:19" ht="20.25" customHeight="1" x14ac:dyDescent="0.25">
      <c r="A1" s="218" t="s">
        <v>23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9" ht="47.25" customHeight="1" thickBot="1" x14ac:dyDescent="0.3">
      <c r="A2" s="218" t="s">
        <v>24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1:19" x14ac:dyDescent="0.25">
      <c r="A3" s="219" t="s">
        <v>33</v>
      </c>
      <c r="B3" s="222" t="s">
        <v>47</v>
      </c>
      <c r="C3" s="223" t="s">
        <v>25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</row>
    <row r="4" spans="1:19" ht="15.75" thickBot="1" x14ac:dyDescent="0.3">
      <c r="A4" s="220"/>
      <c r="B4" s="220"/>
      <c r="C4" s="226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9"/>
    </row>
    <row r="5" spans="1:19" ht="32.25" customHeight="1" x14ac:dyDescent="0.25">
      <c r="A5" s="221"/>
      <c r="B5" s="221"/>
      <c r="C5" s="39" t="s">
        <v>36</v>
      </c>
      <c r="D5" s="39" t="s">
        <v>53</v>
      </c>
      <c r="E5" s="39" t="s">
        <v>26</v>
      </c>
      <c r="F5" s="39" t="s">
        <v>37</v>
      </c>
      <c r="G5" s="39" t="s">
        <v>38</v>
      </c>
      <c r="H5" s="39" t="s">
        <v>27</v>
      </c>
      <c r="I5" s="39" t="s">
        <v>28</v>
      </c>
      <c r="J5" s="39" t="s">
        <v>39</v>
      </c>
      <c r="K5" s="39" t="s">
        <v>29</v>
      </c>
      <c r="L5" s="39" t="s">
        <v>40</v>
      </c>
      <c r="M5" s="39" t="s">
        <v>41</v>
      </c>
      <c r="N5" s="46" t="s">
        <v>42</v>
      </c>
      <c r="O5" s="39" t="s">
        <v>43</v>
      </c>
      <c r="P5" s="39" t="s">
        <v>44</v>
      </c>
      <c r="Q5" s="39" t="s">
        <v>45</v>
      </c>
      <c r="R5" s="39" t="s">
        <v>46</v>
      </c>
      <c r="S5" s="39" t="s">
        <v>30</v>
      </c>
    </row>
    <row r="6" spans="1:19" ht="15.75" thickBot="1" x14ac:dyDescent="0.3">
      <c r="A6" s="21">
        <v>1</v>
      </c>
      <c r="B6" s="20">
        <v>2</v>
      </c>
      <c r="C6" s="22">
        <v>3</v>
      </c>
      <c r="D6" s="22">
        <v>4</v>
      </c>
      <c r="E6" s="22">
        <v>5</v>
      </c>
      <c r="F6" s="22">
        <v>6</v>
      </c>
      <c r="G6" s="22">
        <v>7</v>
      </c>
      <c r="H6" s="22">
        <v>8</v>
      </c>
      <c r="I6" s="22">
        <v>9</v>
      </c>
      <c r="J6" s="22">
        <v>10</v>
      </c>
      <c r="K6" s="22">
        <v>11</v>
      </c>
      <c r="L6" s="22">
        <v>12</v>
      </c>
      <c r="M6" s="22">
        <v>13</v>
      </c>
      <c r="N6" s="22">
        <v>14</v>
      </c>
      <c r="O6" s="22">
        <v>15</v>
      </c>
      <c r="P6" s="22">
        <v>16</v>
      </c>
      <c r="Q6" s="22">
        <v>17</v>
      </c>
      <c r="R6" s="22">
        <v>18</v>
      </c>
      <c r="S6" s="22">
        <v>19</v>
      </c>
    </row>
    <row r="7" spans="1:19" ht="45.75" customHeight="1" thickBot="1" x14ac:dyDescent="0.3">
      <c r="A7" s="35" t="s">
        <v>85</v>
      </c>
      <c r="B7" s="35" t="s">
        <v>84</v>
      </c>
      <c r="C7" s="75">
        <v>16797</v>
      </c>
      <c r="D7" s="75">
        <v>16797</v>
      </c>
      <c r="E7" s="75">
        <v>16797</v>
      </c>
      <c r="F7" s="75">
        <f>(C7+D7+E7)/3</f>
        <v>16797</v>
      </c>
      <c r="G7" s="75">
        <v>16797</v>
      </c>
      <c r="H7" s="75">
        <v>16797</v>
      </c>
      <c r="I7" s="75">
        <v>16797</v>
      </c>
      <c r="J7" s="75">
        <f>(G7+H7+I7)/3</f>
        <v>16797</v>
      </c>
      <c r="K7" s="75">
        <v>16797</v>
      </c>
      <c r="L7" s="75">
        <v>16797</v>
      </c>
      <c r="M7" s="75">
        <v>16797</v>
      </c>
      <c r="N7" s="75">
        <f>(K7+L7+M7)/3</f>
        <v>16797</v>
      </c>
      <c r="O7" s="75">
        <v>16797</v>
      </c>
      <c r="P7" s="75">
        <v>16797</v>
      </c>
      <c r="Q7" s="75">
        <v>16797</v>
      </c>
      <c r="R7" s="75">
        <f>(O7+P7+Q7)/3</f>
        <v>16797</v>
      </c>
      <c r="S7" s="75">
        <f>(F7+J7+N7+R7)/4</f>
        <v>16797</v>
      </c>
    </row>
    <row r="8" spans="1:19" x14ac:dyDescent="0.25">
      <c r="A8" s="2" t="s">
        <v>31</v>
      </c>
      <c r="J8" s="64"/>
      <c r="K8" s="64"/>
    </row>
    <row r="9" spans="1:19" ht="15.75" thickBot="1" x14ac:dyDescent="0.3">
      <c r="A9" s="2" t="s">
        <v>32</v>
      </c>
      <c r="J9" s="64"/>
      <c r="K9" s="64"/>
    </row>
    <row r="10" spans="1:19" ht="45.75" customHeight="1" thickBot="1" x14ac:dyDescent="0.3">
      <c r="A10" s="230" t="s">
        <v>33</v>
      </c>
      <c r="B10" s="232" t="s">
        <v>47</v>
      </c>
      <c r="C10" s="233"/>
      <c r="D10" s="233"/>
      <c r="E10" s="233"/>
      <c r="F10" s="234"/>
      <c r="G10" s="207" t="s">
        <v>34</v>
      </c>
      <c r="H10" s="209"/>
      <c r="I10" s="209"/>
      <c r="J10" s="209"/>
      <c r="K10" s="209"/>
      <c r="L10" s="209"/>
      <c r="M10" s="209"/>
      <c r="N10" s="209"/>
      <c r="O10" s="209"/>
      <c r="P10" s="208"/>
      <c r="Q10" s="27"/>
      <c r="R10" s="27"/>
      <c r="S10" s="27"/>
    </row>
    <row r="11" spans="1:19" ht="43.5" customHeight="1" thickBot="1" x14ac:dyDescent="0.3">
      <c r="A11" s="231"/>
      <c r="B11" s="205"/>
      <c r="C11" s="235"/>
      <c r="D11" s="235"/>
      <c r="E11" s="235"/>
      <c r="F11" s="206"/>
      <c r="G11" s="205" t="s">
        <v>15</v>
      </c>
      <c r="H11" s="206"/>
      <c r="I11" s="262" t="s">
        <v>16</v>
      </c>
      <c r="J11" s="263"/>
      <c r="K11" s="205" t="s">
        <v>17</v>
      </c>
      <c r="L11" s="206"/>
      <c r="M11" s="207" t="s">
        <v>18</v>
      </c>
      <c r="N11" s="208"/>
      <c r="O11" s="207" t="s">
        <v>19</v>
      </c>
      <c r="P11" s="208"/>
      <c r="Q11" s="25"/>
      <c r="R11" s="25"/>
      <c r="S11" s="25"/>
    </row>
    <row r="12" spans="1:19" ht="15.75" thickBot="1" x14ac:dyDescent="0.3">
      <c r="A12" s="28">
        <v>1</v>
      </c>
      <c r="B12" s="207">
        <v>2</v>
      </c>
      <c r="C12" s="209"/>
      <c r="D12" s="209"/>
      <c r="E12" s="209"/>
      <c r="F12" s="208"/>
      <c r="G12" s="207">
        <v>3</v>
      </c>
      <c r="H12" s="208"/>
      <c r="I12" s="266">
        <v>4</v>
      </c>
      <c r="J12" s="267"/>
      <c r="K12" s="207">
        <v>5</v>
      </c>
      <c r="L12" s="208"/>
      <c r="M12" s="207">
        <v>6</v>
      </c>
      <c r="N12" s="208"/>
      <c r="O12" s="207">
        <v>7</v>
      </c>
      <c r="P12" s="208"/>
      <c r="Q12" s="25"/>
      <c r="R12" s="25"/>
      <c r="S12" s="25"/>
    </row>
    <row r="13" spans="1:19" ht="41.25" thickBot="1" x14ac:dyDescent="0.3">
      <c r="A13" s="35" t="s">
        <v>85</v>
      </c>
      <c r="B13" s="207" t="s">
        <v>84</v>
      </c>
      <c r="C13" s="209"/>
      <c r="D13" s="209"/>
      <c r="E13" s="209"/>
      <c r="F13" s="208"/>
      <c r="G13" s="212"/>
      <c r="H13" s="213"/>
      <c r="I13" s="264"/>
      <c r="J13" s="265"/>
      <c r="K13" s="260">
        <f>S7</f>
        <v>16797</v>
      </c>
      <c r="L13" s="261"/>
      <c r="M13" s="275">
        <f>Q7</f>
        <v>16797</v>
      </c>
      <c r="N13" s="276"/>
      <c r="O13" s="275">
        <f>M13</f>
        <v>16797</v>
      </c>
      <c r="P13" s="276"/>
      <c r="Q13" s="26"/>
      <c r="R13" s="26"/>
      <c r="S13" s="26"/>
    </row>
    <row r="14" spans="1:19" x14ac:dyDescent="0.25">
      <c r="A14" s="2" t="s">
        <v>35</v>
      </c>
    </row>
  </sheetData>
  <mergeCells count="25">
    <mergeCell ref="K13:L13"/>
    <mergeCell ref="M13:N13"/>
    <mergeCell ref="B12:F12"/>
    <mergeCell ref="G12:H12"/>
    <mergeCell ref="I12:J12"/>
    <mergeCell ref="K12:L12"/>
    <mergeCell ref="M12:N12"/>
    <mergeCell ref="B13:F13"/>
    <mergeCell ref="G13:H13"/>
    <mergeCell ref="A1:L1"/>
    <mergeCell ref="A2:L2"/>
    <mergeCell ref="C3:S4"/>
    <mergeCell ref="O13:P13"/>
    <mergeCell ref="O11:P11"/>
    <mergeCell ref="O12:P12"/>
    <mergeCell ref="B10:F11"/>
    <mergeCell ref="G10:P10"/>
    <mergeCell ref="G11:H11"/>
    <mergeCell ref="I11:J11"/>
    <mergeCell ref="K11:L11"/>
    <mergeCell ref="M11:N11"/>
    <mergeCell ref="I13:J13"/>
    <mergeCell ref="A3:A5"/>
    <mergeCell ref="B3:B5"/>
    <mergeCell ref="A10:A1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09D2B-FC78-4623-AF06-94775A973E68}">
  <sheetPr>
    <pageSetUpPr fitToPage="1"/>
  </sheetPr>
  <dimension ref="A1:S25"/>
  <sheetViews>
    <sheetView workbookViewId="0">
      <selection activeCell="A8" sqref="A8:S8"/>
    </sheetView>
  </sheetViews>
  <sheetFormatPr defaultRowHeight="15" x14ac:dyDescent="0.25"/>
  <cols>
    <col min="1" max="1" width="15.42578125" customWidth="1"/>
    <col min="2" max="2" width="13.140625" customWidth="1"/>
    <col min="3" max="3" width="10.140625" customWidth="1"/>
  </cols>
  <sheetData>
    <row r="1" spans="1:19" ht="15.75" x14ac:dyDescent="0.25">
      <c r="A1" s="271" t="s">
        <v>48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42"/>
      <c r="Q1" s="242"/>
      <c r="R1" s="242"/>
      <c r="S1" s="242"/>
    </row>
    <row r="2" spans="1:19" ht="30" customHeight="1" thickBot="1" x14ac:dyDescent="0.3">
      <c r="A2" s="241" t="s">
        <v>24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2"/>
      <c r="Q2" s="242"/>
      <c r="R2" s="242"/>
      <c r="S2" s="242"/>
    </row>
    <row r="3" spans="1:19" x14ac:dyDescent="0.25">
      <c r="A3" s="219" t="s">
        <v>33</v>
      </c>
      <c r="B3" s="222" t="s">
        <v>47</v>
      </c>
      <c r="C3" s="198" t="s">
        <v>49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6"/>
    </row>
    <row r="4" spans="1:19" ht="15.75" thickBot="1" x14ac:dyDescent="0.3">
      <c r="A4" s="220"/>
      <c r="B4" s="220"/>
      <c r="C4" s="244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6"/>
    </row>
    <row r="5" spans="1:19" ht="39.75" customHeight="1" x14ac:dyDescent="0.25">
      <c r="A5" s="221"/>
      <c r="B5" s="221"/>
      <c r="C5" s="42" t="s">
        <v>36</v>
      </c>
      <c r="D5" s="42" t="s">
        <v>53</v>
      </c>
      <c r="E5" s="42" t="s">
        <v>26</v>
      </c>
      <c r="F5" s="42" t="s">
        <v>37</v>
      </c>
      <c r="G5" s="42" t="s">
        <v>38</v>
      </c>
      <c r="H5" s="42" t="s">
        <v>27</v>
      </c>
      <c r="I5" s="42" t="s">
        <v>28</v>
      </c>
      <c r="J5" s="42" t="s">
        <v>39</v>
      </c>
      <c r="K5" s="42" t="s">
        <v>29</v>
      </c>
      <c r="L5" s="42" t="s">
        <v>40</v>
      </c>
      <c r="M5" s="42" t="s">
        <v>41</v>
      </c>
      <c r="N5" s="47" t="s">
        <v>42</v>
      </c>
      <c r="O5" s="42" t="s">
        <v>43</v>
      </c>
      <c r="P5" s="42" t="s">
        <v>44</v>
      </c>
      <c r="Q5" s="42" t="s">
        <v>45</v>
      </c>
      <c r="R5" s="42" t="s">
        <v>46</v>
      </c>
      <c r="S5" s="42" t="s">
        <v>30</v>
      </c>
    </row>
    <row r="6" spans="1:19" x14ac:dyDescent="0.25">
      <c r="A6" s="43">
        <v>1</v>
      </c>
      <c r="B6" s="44">
        <v>2</v>
      </c>
      <c r="C6" s="44">
        <v>3</v>
      </c>
      <c r="D6" s="44">
        <v>4</v>
      </c>
      <c r="E6" s="44">
        <v>5</v>
      </c>
      <c r="F6" s="44">
        <v>6</v>
      </c>
      <c r="G6" s="44">
        <v>7</v>
      </c>
      <c r="H6" s="44">
        <v>8</v>
      </c>
      <c r="I6" s="44">
        <v>9</v>
      </c>
      <c r="J6" s="44">
        <v>10</v>
      </c>
      <c r="K6" s="44">
        <v>11</v>
      </c>
      <c r="L6" s="44">
        <v>12</v>
      </c>
      <c r="M6" s="44">
        <v>13</v>
      </c>
      <c r="N6" s="44">
        <v>14</v>
      </c>
      <c r="O6" s="45">
        <v>15</v>
      </c>
      <c r="P6" s="44">
        <v>16</v>
      </c>
      <c r="Q6" s="44">
        <v>17</v>
      </c>
      <c r="R6" s="44">
        <v>18</v>
      </c>
      <c r="S6" s="44">
        <v>19</v>
      </c>
    </row>
    <row r="7" spans="1:19" ht="41.25" thickBot="1" x14ac:dyDescent="0.3">
      <c r="A7" s="48" t="s">
        <v>85</v>
      </c>
      <c r="B7" s="48" t="s">
        <v>84</v>
      </c>
      <c r="C7" s="24">
        <f>Лист34!C7</f>
        <v>16797</v>
      </c>
      <c r="D7" s="24">
        <f>Лист34!D7</f>
        <v>16797</v>
      </c>
      <c r="E7" s="24">
        <f>Лист34!E7</f>
        <v>16797</v>
      </c>
      <c r="F7" s="24">
        <f>(C7+D7+E7)/3</f>
        <v>16797</v>
      </c>
      <c r="G7" s="24">
        <f>Лист34!G7</f>
        <v>16797</v>
      </c>
      <c r="H7" s="24">
        <f>Лист34!H7</f>
        <v>16797</v>
      </c>
      <c r="I7" s="24">
        <f>Лист34!I7</f>
        <v>16797</v>
      </c>
      <c r="J7" s="24">
        <f>(G7+H7+I7)/3</f>
        <v>16797</v>
      </c>
      <c r="K7" s="24">
        <f>Лист34!K7</f>
        <v>16797</v>
      </c>
      <c r="L7" s="24">
        <f>Лист34!L7</f>
        <v>16797</v>
      </c>
      <c r="M7" s="24">
        <f>Лист34!M7</f>
        <v>16797</v>
      </c>
      <c r="N7" s="24">
        <f>(K7+L7+M7)/3</f>
        <v>16797</v>
      </c>
      <c r="O7" s="24">
        <f>Лист34!O7</f>
        <v>16797</v>
      </c>
      <c r="P7" s="24">
        <f>Лист34!P7</f>
        <v>16797</v>
      </c>
      <c r="Q7" s="24">
        <f>Лист34!Q7</f>
        <v>16797</v>
      </c>
      <c r="R7" s="24">
        <f>(O7+P7+Q7)/3</f>
        <v>16797</v>
      </c>
      <c r="S7" s="75">
        <f>(F7+J7+N7+R7)/4</f>
        <v>16797</v>
      </c>
    </row>
    <row r="8" spans="1:19" x14ac:dyDescent="0.25">
      <c r="A8" s="269" t="s">
        <v>54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</row>
    <row r="9" spans="1:19" ht="32.25" customHeight="1" x14ac:dyDescent="0.25">
      <c r="A9" s="240" t="s">
        <v>50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</row>
    <row r="10" spans="1:19" ht="19.5" customHeight="1" x14ac:dyDescent="0.25">
      <c r="A10" s="240" t="s">
        <v>51</v>
      </c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</row>
    <row r="11" spans="1:19" ht="33.75" customHeight="1" x14ac:dyDescent="0.25">
      <c r="A11" s="240" t="s">
        <v>52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</row>
    <row r="12" spans="1:19" ht="15" hidden="1" customHeight="1" x14ac:dyDescent="0.25">
      <c r="A12" s="240"/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</row>
    <row r="13" spans="1:19" ht="15" hidden="1" customHeight="1" x14ac:dyDescent="0.25">
      <c r="A13" s="240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</row>
    <row r="14" spans="1:19" ht="15" hidden="1" customHeight="1" x14ac:dyDescent="0.25">
      <c r="A14" s="240"/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</row>
    <row r="15" spans="1:19" ht="15" hidden="1" customHeight="1" x14ac:dyDescent="0.25">
      <c r="A15" s="240"/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</row>
    <row r="16" spans="1:19" ht="15" hidden="1" customHeight="1" x14ac:dyDescent="0.25">
      <c r="A16" s="240"/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</row>
    <row r="17" spans="1:19" ht="15" hidden="1" customHeight="1" x14ac:dyDescent="0.25">
      <c r="A17" s="240"/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</row>
    <row r="18" spans="1:19" ht="15" hidden="1" customHeight="1" x14ac:dyDescent="0.25">
      <c r="A18" s="240"/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</row>
    <row r="19" spans="1:19" ht="5.25" hidden="1" customHeight="1" x14ac:dyDescent="0.25">
      <c r="A19" s="240"/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</row>
    <row r="20" spans="1:19" ht="15" hidden="1" customHeight="1" x14ac:dyDescent="0.25">
      <c r="A20" s="240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</row>
    <row r="21" spans="1:19" ht="15" hidden="1" customHeight="1" x14ac:dyDescent="0.25">
      <c r="A21" s="240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</row>
    <row r="22" spans="1:19" ht="15" hidden="1" customHeight="1" x14ac:dyDescent="0.25">
      <c r="A22" s="240"/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</row>
    <row r="23" spans="1:19" ht="15" hidden="1" customHeight="1" x14ac:dyDescent="0.25">
      <c r="A23" s="240"/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</row>
    <row r="24" spans="1:19" ht="15" hidden="1" customHeight="1" x14ac:dyDescent="0.25">
      <c r="A24" s="240"/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</row>
    <row r="25" spans="1:19" ht="15" hidden="1" customHeight="1" x14ac:dyDescent="0.25">
      <c r="A25" s="240"/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</row>
  </sheetData>
  <mergeCells count="11">
    <mergeCell ref="A8:S8"/>
    <mergeCell ref="A9:S9"/>
    <mergeCell ref="A10:S10"/>
    <mergeCell ref="A11:S25"/>
    <mergeCell ref="A1:O1"/>
    <mergeCell ref="P1:S1"/>
    <mergeCell ref="A2:O2"/>
    <mergeCell ref="P2:S2"/>
    <mergeCell ref="C3:S4"/>
    <mergeCell ref="A3:A5"/>
    <mergeCell ref="B3:B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6FA06-1F1D-4760-BDB4-A057B9331B48}">
  <dimension ref="A1:N9"/>
  <sheetViews>
    <sheetView workbookViewId="0">
      <selection activeCell="D19" sqref="D18:D19"/>
    </sheetView>
  </sheetViews>
  <sheetFormatPr defaultRowHeight="15" x14ac:dyDescent="0.25"/>
  <sheetData>
    <row r="1" spans="1:14" ht="29.25" customHeight="1" x14ac:dyDescent="0.25">
      <c r="A1" s="240" t="s">
        <v>55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</row>
    <row r="2" spans="1:14" ht="13.5" customHeight="1" x14ac:dyDescent="0.25">
      <c r="A2" s="251" t="s">
        <v>56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</row>
    <row r="3" spans="1:14" ht="27.75" customHeight="1" x14ac:dyDescent="0.25">
      <c r="A3" s="252" t="s">
        <v>132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</row>
    <row r="4" spans="1:14" ht="17.25" customHeight="1" x14ac:dyDescent="0.25">
      <c r="A4" s="250" t="s">
        <v>57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</row>
    <row r="5" spans="1:14" ht="24" customHeight="1" x14ac:dyDescent="0.25">
      <c r="A5" s="250" t="s">
        <v>58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</row>
    <row r="6" spans="1:14" ht="15.75" thickBot="1" x14ac:dyDescent="0.3">
      <c r="A6" s="250" t="s">
        <v>59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</row>
    <row r="7" spans="1:14" ht="15.75" thickBot="1" x14ac:dyDescent="0.3">
      <c r="A7" s="200" t="s">
        <v>60</v>
      </c>
      <c r="B7" s="201"/>
      <c r="C7" s="201"/>
      <c r="D7" s="201"/>
      <c r="E7" s="201"/>
      <c r="F7" s="201"/>
      <c r="G7" s="201"/>
      <c r="H7" s="201"/>
      <c r="I7" s="202"/>
      <c r="J7" s="200" t="s">
        <v>61</v>
      </c>
      <c r="K7" s="201"/>
      <c r="L7" s="201"/>
      <c r="M7" s="201"/>
      <c r="N7" s="202"/>
    </row>
    <row r="8" spans="1:14" ht="15.75" thickBot="1" x14ac:dyDescent="0.3">
      <c r="A8" s="200">
        <v>1</v>
      </c>
      <c r="B8" s="201"/>
      <c r="C8" s="201"/>
      <c r="D8" s="201"/>
      <c r="E8" s="201"/>
      <c r="F8" s="201"/>
      <c r="G8" s="201"/>
      <c r="H8" s="201"/>
      <c r="I8" s="202"/>
      <c r="J8" s="200">
        <v>2</v>
      </c>
      <c r="K8" s="201"/>
      <c r="L8" s="201"/>
      <c r="M8" s="201"/>
      <c r="N8" s="202"/>
    </row>
    <row r="9" spans="1:14" ht="15.75" thickBot="1" x14ac:dyDescent="0.3">
      <c r="A9" s="200" t="s">
        <v>105</v>
      </c>
      <c r="B9" s="201"/>
      <c r="C9" s="201"/>
      <c r="D9" s="201"/>
      <c r="E9" s="201"/>
      <c r="F9" s="201"/>
      <c r="G9" s="201"/>
      <c r="H9" s="201"/>
      <c r="I9" s="202"/>
      <c r="J9" s="247" t="s">
        <v>117</v>
      </c>
      <c r="K9" s="248"/>
      <c r="L9" s="248"/>
      <c r="M9" s="248"/>
      <c r="N9" s="249"/>
    </row>
  </sheetData>
  <mergeCells count="12">
    <mergeCell ref="A6:N6"/>
    <mergeCell ref="A1:N1"/>
    <mergeCell ref="A2:N2"/>
    <mergeCell ref="A3:N3"/>
    <mergeCell ref="A4:N4"/>
    <mergeCell ref="A5:N5"/>
    <mergeCell ref="A7:I7"/>
    <mergeCell ref="J7:N7"/>
    <mergeCell ref="A8:I8"/>
    <mergeCell ref="J8:N8"/>
    <mergeCell ref="A9:I9"/>
    <mergeCell ref="J9:N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5C76-2A56-46D0-8DFD-1FCA5C14FD32}">
  <sheetPr>
    <pageSetUpPr fitToPage="1"/>
  </sheetPr>
  <dimension ref="A1:N9"/>
  <sheetViews>
    <sheetView workbookViewId="0">
      <selection activeCell="Q7" sqref="Q7"/>
    </sheetView>
  </sheetViews>
  <sheetFormatPr defaultRowHeight="15" x14ac:dyDescent="0.25"/>
  <sheetData>
    <row r="1" spans="1:14" ht="29.25" customHeight="1" x14ac:dyDescent="0.25">
      <c r="A1" s="240" t="s">
        <v>55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</row>
    <row r="2" spans="1:14" ht="13.5" customHeight="1" x14ac:dyDescent="0.25">
      <c r="A2" s="251" t="s">
        <v>56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</row>
    <row r="3" spans="1:14" ht="27.75" customHeight="1" x14ac:dyDescent="0.25">
      <c r="A3" s="252" t="s">
        <v>123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</row>
    <row r="4" spans="1:14" ht="17.25" customHeight="1" x14ac:dyDescent="0.25">
      <c r="A4" s="250" t="s">
        <v>57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</row>
    <row r="5" spans="1:14" ht="16.5" customHeight="1" x14ac:dyDescent="0.25">
      <c r="A5" s="250" t="s">
        <v>58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</row>
    <row r="6" spans="1:14" ht="15.75" customHeight="1" thickBot="1" x14ac:dyDescent="0.3">
      <c r="A6" s="250" t="s">
        <v>59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</row>
    <row r="7" spans="1:14" ht="68.25" customHeight="1" thickBot="1" x14ac:dyDescent="0.3">
      <c r="A7" s="200" t="s">
        <v>60</v>
      </c>
      <c r="B7" s="201"/>
      <c r="C7" s="201"/>
      <c r="D7" s="201"/>
      <c r="E7" s="201"/>
      <c r="F7" s="201"/>
      <c r="G7" s="201"/>
      <c r="H7" s="201"/>
      <c r="I7" s="202"/>
      <c r="J7" s="200" t="s">
        <v>61</v>
      </c>
      <c r="K7" s="201"/>
      <c r="L7" s="201"/>
      <c r="M7" s="201"/>
      <c r="N7" s="202"/>
    </row>
    <row r="8" spans="1:14" ht="15.75" thickBot="1" x14ac:dyDescent="0.3">
      <c r="A8" s="200">
        <v>1</v>
      </c>
      <c r="B8" s="201"/>
      <c r="C8" s="201"/>
      <c r="D8" s="201"/>
      <c r="E8" s="201"/>
      <c r="F8" s="201"/>
      <c r="G8" s="201"/>
      <c r="H8" s="201"/>
      <c r="I8" s="202"/>
      <c r="J8" s="200">
        <v>2</v>
      </c>
      <c r="K8" s="201"/>
      <c r="L8" s="201"/>
      <c r="M8" s="201"/>
      <c r="N8" s="202"/>
    </row>
    <row r="9" spans="1:14" ht="36" customHeight="1" thickBot="1" x14ac:dyDescent="0.3">
      <c r="A9" s="200" t="s">
        <v>100</v>
      </c>
      <c r="B9" s="201"/>
      <c r="C9" s="201"/>
      <c r="D9" s="201"/>
      <c r="E9" s="201"/>
      <c r="F9" s="201"/>
      <c r="G9" s="201"/>
      <c r="H9" s="201"/>
      <c r="I9" s="202"/>
      <c r="J9" s="247" t="s">
        <v>219</v>
      </c>
      <c r="K9" s="248"/>
      <c r="L9" s="248"/>
      <c r="M9" s="248"/>
      <c r="N9" s="249"/>
    </row>
  </sheetData>
  <mergeCells count="12">
    <mergeCell ref="A7:I7"/>
    <mergeCell ref="J7:N7"/>
    <mergeCell ref="A8:I8"/>
    <mergeCell ref="J8:N8"/>
    <mergeCell ref="A9:I9"/>
    <mergeCell ref="J9:N9"/>
    <mergeCell ref="A6:N6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E3956-F8E9-41E6-9DFE-3C68DAA93BF2}">
  <sheetPr>
    <tabColor rgb="FF00B0F0"/>
    <pageSetUpPr fitToPage="1"/>
  </sheetPr>
  <dimension ref="A1:N15"/>
  <sheetViews>
    <sheetView workbookViewId="0">
      <selection sqref="A1:XFD3"/>
    </sheetView>
  </sheetViews>
  <sheetFormatPr defaultRowHeight="15" x14ac:dyDescent="0.25"/>
  <cols>
    <col min="1" max="1" width="20.5703125" customWidth="1"/>
    <col min="2" max="2" width="8.7109375" customWidth="1"/>
    <col min="3" max="3" width="17.5703125" customWidth="1"/>
    <col min="4" max="4" width="9.85546875" customWidth="1"/>
    <col min="5" max="5" width="12.42578125" customWidth="1"/>
    <col min="6" max="6" width="18.7109375" customWidth="1"/>
    <col min="7" max="8" width="13.140625" customWidth="1"/>
    <col min="9" max="9" width="2.5703125" customWidth="1"/>
    <col min="10" max="10" width="13.5703125" customWidth="1"/>
  </cols>
  <sheetData>
    <row r="1" spans="1:14" ht="15.75" x14ac:dyDescent="0.25">
      <c r="A1" s="1" t="s">
        <v>143</v>
      </c>
    </row>
    <row r="2" spans="1:14" ht="16.5" thickBot="1" x14ac:dyDescent="0.3">
      <c r="A2" s="2" t="s">
        <v>87</v>
      </c>
    </row>
    <row r="3" spans="1:14" ht="81.75" customHeight="1" thickBot="1" x14ac:dyDescent="0.3">
      <c r="A3" s="192" t="s">
        <v>101</v>
      </c>
      <c r="B3" s="194" t="s">
        <v>1</v>
      </c>
      <c r="C3" s="195"/>
      <c r="D3" s="195"/>
      <c r="E3" s="196"/>
      <c r="F3" s="198" t="s">
        <v>22</v>
      </c>
      <c r="G3" s="200" t="s">
        <v>2</v>
      </c>
      <c r="H3" s="201"/>
      <c r="I3" s="201"/>
      <c r="J3" s="202"/>
      <c r="K3" s="12"/>
      <c r="L3" s="12"/>
      <c r="M3" s="12"/>
      <c r="N3" s="12"/>
    </row>
    <row r="4" spans="1:14" ht="27.75" thickBot="1" x14ac:dyDescent="0.3">
      <c r="A4" s="193"/>
      <c r="B4" s="169"/>
      <c r="C4" s="185"/>
      <c r="D4" s="185"/>
      <c r="E4" s="197"/>
      <c r="F4" s="199"/>
      <c r="G4" s="200" t="s">
        <v>3</v>
      </c>
      <c r="H4" s="201"/>
      <c r="I4" s="202"/>
      <c r="J4" s="18" t="s">
        <v>4</v>
      </c>
    </row>
    <row r="5" spans="1:14" ht="15.75" thickBot="1" x14ac:dyDescent="0.3">
      <c r="A5" s="14">
        <v>1</v>
      </c>
      <c r="B5" s="165">
        <v>2</v>
      </c>
      <c r="C5" s="183"/>
      <c r="D5" s="183"/>
      <c r="E5" s="184"/>
      <c r="F5" s="10">
        <v>3</v>
      </c>
      <c r="G5" s="169">
        <v>4</v>
      </c>
      <c r="H5" s="185"/>
      <c r="I5" s="170"/>
      <c r="J5" s="18">
        <v>5</v>
      </c>
    </row>
    <row r="6" spans="1:14" ht="81.75" customHeight="1" thickBot="1" x14ac:dyDescent="0.3">
      <c r="A6" s="29" t="s">
        <v>88</v>
      </c>
      <c r="B6" s="186" t="s">
        <v>5</v>
      </c>
      <c r="C6" s="187"/>
      <c r="D6" s="187"/>
      <c r="E6" s="188"/>
      <c r="F6" s="16" t="s">
        <v>89</v>
      </c>
      <c r="G6" s="189" t="s">
        <v>84</v>
      </c>
      <c r="H6" s="190"/>
      <c r="I6" s="191"/>
      <c r="J6" s="17"/>
    </row>
    <row r="7" spans="1:14" x14ac:dyDescent="0.25">
      <c r="A7" s="7" t="s">
        <v>7</v>
      </c>
    </row>
    <row r="8" spans="1:14" x14ac:dyDescent="0.25">
      <c r="A8" s="7" t="s">
        <v>8</v>
      </c>
    </row>
    <row r="9" spans="1:14" ht="15.75" thickBot="1" x14ac:dyDescent="0.3">
      <c r="A9" s="7" t="s">
        <v>9</v>
      </c>
    </row>
    <row r="10" spans="1:14" ht="15.75" thickBot="1" x14ac:dyDescent="0.3">
      <c r="A10" s="167" t="s">
        <v>33</v>
      </c>
      <c r="B10" s="168"/>
      <c r="C10" s="9" t="s">
        <v>10</v>
      </c>
      <c r="D10" s="9" t="s">
        <v>11</v>
      </c>
      <c r="E10" s="165" t="s">
        <v>12</v>
      </c>
      <c r="F10" s="183"/>
      <c r="G10" s="183"/>
      <c r="H10" s="183"/>
      <c r="I10" s="183"/>
      <c r="J10" s="166"/>
    </row>
    <row r="11" spans="1:14" ht="41.25" thickBot="1" x14ac:dyDescent="0.3">
      <c r="A11" s="169"/>
      <c r="B11" s="170"/>
      <c r="C11" s="10" t="s">
        <v>13</v>
      </c>
      <c r="D11" s="10" t="s">
        <v>14</v>
      </c>
      <c r="E11" s="10" t="s">
        <v>15</v>
      </c>
      <c r="F11" s="6" t="s">
        <v>16</v>
      </c>
      <c r="G11" s="6" t="s">
        <v>17</v>
      </c>
      <c r="H11" s="6" t="s">
        <v>18</v>
      </c>
      <c r="I11" s="165" t="s">
        <v>19</v>
      </c>
      <c r="J11" s="166"/>
    </row>
    <row r="12" spans="1:14" ht="15.75" thickBot="1" x14ac:dyDescent="0.3">
      <c r="A12" s="165">
        <v>1</v>
      </c>
      <c r="B12" s="166"/>
      <c r="C12" s="10">
        <v>2</v>
      </c>
      <c r="D12" s="10">
        <v>3</v>
      </c>
      <c r="E12" s="10">
        <v>4</v>
      </c>
      <c r="F12" s="10">
        <v>5</v>
      </c>
      <c r="G12" s="10">
        <v>6</v>
      </c>
      <c r="H12" s="10">
        <v>7</v>
      </c>
      <c r="I12" s="165">
        <v>8</v>
      </c>
      <c r="J12" s="166"/>
    </row>
    <row r="13" spans="1:14" x14ac:dyDescent="0.25">
      <c r="A13" s="167" t="s">
        <v>90</v>
      </c>
      <c r="B13" s="168"/>
      <c r="C13" s="171" t="s">
        <v>84</v>
      </c>
      <c r="D13" s="173"/>
      <c r="E13" s="173"/>
      <c r="F13" s="175"/>
      <c r="G13" s="177">
        <f>Лист42!S7</f>
        <v>92</v>
      </c>
      <c r="H13" s="288">
        <f>Лист42!M13</f>
        <v>92</v>
      </c>
      <c r="I13" s="290">
        <f>H13</f>
        <v>92</v>
      </c>
      <c r="J13" s="291"/>
    </row>
    <row r="14" spans="1:14" ht="15.75" thickBot="1" x14ac:dyDescent="0.3">
      <c r="A14" s="169"/>
      <c r="B14" s="170"/>
      <c r="C14" s="172"/>
      <c r="D14" s="174"/>
      <c r="E14" s="174"/>
      <c r="F14" s="176"/>
      <c r="G14" s="178"/>
      <c r="H14" s="289"/>
      <c r="I14" s="292"/>
      <c r="J14" s="293"/>
    </row>
    <row r="15" spans="1:14" ht="20.25" customHeight="1" x14ac:dyDescent="0.25">
      <c r="A15" s="253" t="s">
        <v>21</v>
      </c>
      <c r="B15" s="253"/>
      <c r="C15" s="253"/>
      <c r="D15" s="253"/>
      <c r="E15" s="253"/>
      <c r="F15" s="253"/>
      <c r="G15" s="253"/>
      <c r="H15" s="253"/>
      <c r="I15" s="253"/>
      <c r="J15" s="253"/>
    </row>
  </sheetData>
  <mergeCells count="23">
    <mergeCell ref="A3:A4"/>
    <mergeCell ref="A10:B11"/>
    <mergeCell ref="B6:E6"/>
    <mergeCell ref="G6:I6"/>
    <mergeCell ref="E10:J10"/>
    <mergeCell ref="I11:J11"/>
    <mergeCell ref="B3:E4"/>
    <mergeCell ref="F3:F4"/>
    <mergeCell ref="G3:J3"/>
    <mergeCell ref="G4:I4"/>
    <mergeCell ref="B5:E5"/>
    <mergeCell ref="G5:I5"/>
    <mergeCell ref="A15:J15"/>
    <mergeCell ref="A12:B12"/>
    <mergeCell ref="I12:J12"/>
    <mergeCell ref="A13:B14"/>
    <mergeCell ref="C13:C14"/>
    <mergeCell ref="D13:D14"/>
    <mergeCell ref="E13:E14"/>
    <mergeCell ref="F13:F14"/>
    <mergeCell ref="G13:G14"/>
    <mergeCell ref="H13:H14"/>
    <mergeCell ref="I13:J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9CCF5-A150-4B12-9F89-768DAF7EECF5}">
  <sheetPr>
    <pageSetUpPr fitToPage="1"/>
  </sheetPr>
  <dimension ref="A1:S14"/>
  <sheetViews>
    <sheetView workbookViewId="0">
      <selection activeCell="O7" sqref="O7:Q7"/>
    </sheetView>
  </sheetViews>
  <sheetFormatPr defaultRowHeight="15" x14ac:dyDescent="0.25"/>
  <cols>
    <col min="1" max="1" width="15.7109375" style="19" customWidth="1"/>
    <col min="2" max="2" width="12.42578125" style="19" customWidth="1"/>
    <col min="3" max="3" width="8.85546875" style="19" customWidth="1"/>
    <col min="4" max="4" width="9.42578125" style="19" customWidth="1"/>
    <col min="5" max="6" width="9.5703125" style="19" customWidth="1"/>
    <col min="7" max="7" width="10.42578125" style="19" customWidth="1"/>
    <col min="8" max="8" width="9.28515625" style="19" customWidth="1"/>
    <col min="9" max="9" width="8.42578125" style="19" customWidth="1"/>
    <col min="10" max="10" width="8.140625" style="19" customWidth="1"/>
    <col min="11" max="11" width="8.42578125" style="19" customWidth="1"/>
    <col min="12" max="12" width="8.85546875" style="19" customWidth="1"/>
    <col min="13" max="13" width="9.28515625" style="19" customWidth="1"/>
    <col min="14" max="14" width="9" style="19" customWidth="1"/>
    <col min="15" max="15" width="8.7109375" style="19" customWidth="1"/>
    <col min="16" max="16" width="9.140625" style="19"/>
    <col min="17" max="17" width="10.5703125" style="19" customWidth="1"/>
    <col min="18" max="18" width="9.28515625" style="19" bestFit="1" customWidth="1"/>
    <col min="19" max="19" width="9.42578125" style="19" customWidth="1"/>
    <col min="20" max="16384" width="9.140625" style="19"/>
  </cols>
  <sheetData>
    <row r="1" spans="1:19" ht="20.25" customHeight="1" x14ac:dyDescent="0.25">
      <c r="A1" s="218" t="s">
        <v>23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9" ht="47.25" customHeight="1" thickBot="1" x14ac:dyDescent="0.3">
      <c r="A2" s="218" t="s">
        <v>24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1:19" x14ac:dyDescent="0.25">
      <c r="A3" s="219" t="s">
        <v>33</v>
      </c>
      <c r="B3" s="222" t="s">
        <v>47</v>
      </c>
      <c r="C3" s="223" t="s">
        <v>25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</row>
    <row r="4" spans="1:19" ht="15.75" thickBot="1" x14ac:dyDescent="0.3">
      <c r="A4" s="220"/>
      <c r="B4" s="220"/>
      <c r="C4" s="226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9"/>
    </row>
    <row r="5" spans="1:19" ht="39" customHeight="1" x14ac:dyDescent="0.25">
      <c r="A5" s="221"/>
      <c r="B5" s="221"/>
      <c r="C5" s="39" t="s">
        <v>36</v>
      </c>
      <c r="D5" s="39" t="s">
        <v>53</v>
      </c>
      <c r="E5" s="39" t="s">
        <v>26</v>
      </c>
      <c r="F5" s="39" t="s">
        <v>37</v>
      </c>
      <c r="G5" s="39" t="s">
        <v>38</v>
      </c>
      <c r="H5" s="39" t="s">
        <v>27</v>
      </c>
      <c r="I5" s="39" t="s">
        <v>28</v>
      </c>
      <c r="J5" s="39" t="s">
        <v>39</v>
      </c>
      <c r="K5" s="39" t="s">
        <v>29</v>
      </c>
      <c r="L5" s="39" t="s">
        <v>40</v>
      </c>
      <c r="M5" s="39" t="s">
        <v>41</v>
      </c>
      <c r="N5" s="46" t="s">
        <v>42</v>
      </c>
      <c r="O5" s="39" t="s">
        <v>43</v>
      </c>
      <c r="P5" s="39" t="s">
        <v>44</v>
      </c>
      <c r="Q5" s="39" t="s">
        <v>45</v>
      </c>
      <c r="R5" s="39" t="s">
        <v>46</v>
      </c>
      <c r="S5" s="39" t="s">
        <v>30</v>
      </c>
    </row>
    <row r="6" spans="1:19" ht="15.75" thickBot="1" x14ac:dyDescent="0.3">
      <c r="A6" s="21">
        <v>1</v>
      </c>
      <c r="B6" s="20">
        <v>2</v>
      </c>
      <c r="C6" s="22">
        <v>3</v>
      </c>
      <c r="D6" s="22">
        <v>4</v>
      </c>
      <c r="E6" s="22">
        <v>5</v>
      </c>
      <c r="F6" s="22">
        <v>6</v>
      </c>
      <c r="G6" s="22">
        <v>7</v>
      </c>
      <c r="H6" s="22">
        <v>8</v>
      </c>
      <c r="I6" s="22">
        <v>9</v>
      </c>
      <c r="J6" s="22">
        <v>10</v>
      </c>
      <c r="K6" s="22">
        <v>11</v>
      </c>
      <c r="L6" s="22">
        <v>12</v>
      </c>
      <c r="M6" s="22">
        <v>13</v>
      </c>
      <c r="N6" s="22">
        <v>14</v>
      </c>
      <c r="O6" s="22">
        <v>15</v>
      </c>
      <c r="P6" s="22">
        <v>16</v>
      </c>
      <c r="Q6" s="22">
        <v>17</v>
      </c>
      <c r="R6" s="22">
        <v>18</v>
      </c>
      <c r="S6" s="22">
        <v>19</v>
      </c>
    </row>
    <row r="7" spans="1:19" ht="45.75" customHeight="1" thickBot="1" x14ac:dyDescent="0.3">
      <c r="A7" s="35" t="s">
        <v>90</v>
      </c>
      <c r="B7" s="35" t="s">
        <v>84</v>
      </c>
      <c r="C7" s="24">
        <v>92</v>
      </c>
      <c r="D7" s="24">
        <v>92</v>
      </c>
      <c r="E7" s="24">
        <v>92</v>
      </c>
      <c r="F7" s="24">
        <f>(C7+D7+E7)/3</f>
        <v>92</v>
      </c>
      <c r="G7" s="24">
        <v>92</v>
      </c>
      <c r="H7" s="24">
        <v>92</v>
      </c>
      <c r="I7" s="24">
        <v>92</v>
      </c>
      <c r="J7" s="24">
        <f>(G7+H7+I7)/3</f>
        <v>92</v>
      </c>
      <c r="K7" s="24">
        <v>92</v>
      </c>
      <c r="L7" s="24">
        <v>92</v>
      </c>
      <c r="M7" s="24">
        <v>92</v>
      </c>
      <c r="N7" s="24">
        <f>(K7+L7+M7)/3</f>
        <v>92</v>
      </c>
      <c r="O7" s="24">
        <v>92</v>
      </c>
      <c r="P7" s="24">
        <v>92</v>
      </c>
      <c r="Q7" s="24">
        <v>92</v>
      </c>
      <c r="R7" s="24">
        <f>(O7+P7+Q7)/3</f>
        <v>92</v>
      </c>
      <c r="S7" s="75">
        <f>(F7+J7+N7+R7)/4</f>
        <v>92</v>
      </c>
    </row>
    <row r="8" spans="1:19" x14ac:dyDescent="0.25">
      <c r="A8" s="2" t="s">
        <v>31</v>
      </c>
      <c r="J8" s="64"/>
      <c r="K8" s="64"/>
    </row>
    <row r="9" spans="1:19" ht="15.75" thickBot="1" x14ac:dyDescent="0.3">
      <c r="A9" s="2" t="s">
        <v>32</v>
      </c>
      <c r="J9" s="64">
        <f>K9+K8</f>
        <v>0</v>
      </c>
      <c r="K9" s="64"/>
    </row>
    <row r="10" spans="1:19" ht="45.75" customHeight="1" thickBot="1" x14ac:dyDescent="0.3">
      <c r="A10" s="230" t="s">
        <v>33</v>
      </c>
      <c r="B10" s="232" t="s">
        <v>47</v>
      </c>
      <c r="C10" s="233"/>
      <c r="D10" s="233"/>
      <c r="E10" s="233"/>
      <c r="F10" s="234"/>
      <c r="G10" s="207" t="s">
        <v>34</v>
      </c>
      <c r="H10" s="209"/>
      <c r="I10" s="209"/>
      <c r="J10" s="209"/>
      <c r="K10" s="209"/>
      <c r="L10" s="209"/>
      <c r="M10" s="209"/>
      <c r="N10" s="209"/>
      <c r="O10" s="209"/>
      <c r="P10" s="208"/>
      <c r="Q10" s="27"/>
      <c r="R10" s="27"/>
      <c r="S10" s="27"/>
    </row>
    <row r="11" spans="1:19" ht="43.5" customHeight="1" thickBot="1" x14ac:dyDescent="0.3">
      <c r="A11" s="231"/>
      <c r="B11" s="205"/>
      <c r="C11" s="235"/>
      <c r="D11" s="235"/>
      <c r="E11" s="235"/>
      <c r="F11" s="206"/>
      <c r="G11" s="205" t="s">
        <v>15</v>
      </c>
      <c r="H11" s="206"/>
      <c r="I11" s="262" t="s">
        <v>16</v>
      </c>
      <c r="J11" s="263"/>
      <c r="K11" s="205" t="s">
        <v>17</v>
      </c>
      <c r="L11" s="206"/>
      <c r="M11" s="207" t="s">
        <v>18</v>
      </c>
      <c r="N11" s="208"/>
      <c r="O11" s="207" t="s">
        <v>19</v>
      </c>
      <c r="P11" s="208"/>
      <c r="Q11" s="25"/>
      <c r="R11" s="25"/>
      <c r="S11" s="25"/>
    </row>
    <row r="12" spans="1:19" ht="15.75" thickBot="1" x14ac:dyDescent="0.3">
      <c r="A12" s="28">
        <v>1</v>
      </c>
      <c r="B12" s="207">
        <v>2</v>
      </c>
      <c r="C12" s="209"/>
      <c r="D12" s="209"/>
      <c r="E12" s="209"/>
      <c r="F12" s="208"/>
      <c r="G12" s="207">
        <v>3</v>
      </c>
      <c r="H12" s="208"/>
      <c r="I12" s="266">
        <v>4</v>
      </c>
      <c r="J12" s="267"/>
      <c r="K12" s="207">
        <v>5</v>
      </c>
      <c r="L12" s="208"/>
      <c r="M12" s="207">
        <v>6</v>
      </c>
      <c r="N12" s="208"/>
      <c r="O12" s="207">
        <v>7</v>
      </c>
      <c r="P12" s="208"/>
      <c r="Q12" s="25"/>
      <c r="R12" s="25"/>
      <c r="S12" s="25"/>
    </row>
    <row r="13" spans="1:19" ht="27.75" thickBot="1" x14ac:dyDescent="0.3">
      <c r="A13" s="35" t="s">
        <v>90</v>
      </c>
      <c r="B13" s="207" t="s">
        <v>84</v>
      </c>
      <c r="C13" s="209"/>
      <c r="D13" s="209"/>
      <c r="E13" s="209"/>
      <c r="F13" s="208"/>
      <c r="G13" s="212"/>
      <c r="H13" s="213"/>
      <c r="I13" s="264"/>
      <c r="J13" s="265"/>
      <c r="K13" s="275">
        <f>S7</f>
        <v>92</v>
      </c>
      <c r="L13" s="276"/>
      <c r="M13" s="275">
        <f>Q7</f>
        <v>92</v>
      </c>
      <c r="N13" s="294"/>
      <c r="O13" s="275">
        <f>M13</f>
        <v>92</v>
      </c>
      <c r="P13" s="294"/>
      <c r="Q13" s="26"/>
      <c r="R13" s="26"/>
      <c r="S13" s="26"/>
    </row>
    <row r="14" spans="1:19" x14ac:dyDescent="0.25">
      <c r="A14" s="2" t="s">
        <v>35</v>
      </c>
    </row>
  </sheetData>
  <mergeCells count="25">
    <mergeCell ref="K13:L13"/>
    <mergeCell ref="M13:N13"/>
    <mergeCell ref="B12:F12"/>
    <mergeCell ref="G12:H12"/>
    <mergeCell ref="I12:J12"/>
    <mergeCell ref="K12:L12"/>
    <mergeCell ref="M12:N12"/>
    <mergeCell ref="B13:F13"/>
    <mergeCell ref="G13:H13"/>
    <mergeCell ref="A1:L1"/>
    <mergeCell ref="A2:L2"/>
    <mergeCell ref="C3:S4"/>
    <mergeCell ref="O13:P13"/>
    <mergeCell ref="O11:P11"/>
    <mergeCell ref="O12:P12"/>
    <mergeCell ref="B10:F11"/>
    <mergeCell ref="G10:P10"/>
    <mergeCell ref="G11:H11"/>
    <mergeCell ref="I11:J11"/>
    <mergeCell ref="K11:L11"/>
    <mergeCell ref="M11:N11"/>
    <mergeCell ref="I13:J13"/>
    <mergeCell ref="A3:A5"/>
    <mergeCell ref="B3:B5"/>
    <mergeCell ref="A10:A1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47E74-D9FD-46F0-AE60-12BA059EC8D5}">
  <sheetPr>
    <pageSetUpPr fitToPage="1"/>
  </sheetPr>
  <dimension ref="A1:S25"/>
  <sheetViews>
    <sheetView workbookViewId="0">
      <selection activeCell="H31" sqref="H30:H31"/>
    </sheetView>
  </sheetViews>
  <sheetFormatPr defaultRowHeight="15" x14ac:dyDescent="0.25"/>
  <cols>
    <col min="1" max="1" width="15.42578125" customWidth="1"/>
    <col min="2" max="2" width="11.85546875" customWidth="1"/>
    <col min="3" max="3" width="10.140625" customWidth="1"/>
  </cols>
  <sheetData>
    <row r="1" spans="1:19" ht="15.75" x14ac:dyDescent="0.25">
      <c r="A1" s="271" t="s">
        <v>48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42"/>
      <c r="Q1" s="242"/>
      <c r="R1" s="242"/>
      <c r="S1" s="242"/>
    </row>
    <row r="2" spans="1:19" ht="30" customHeight="1" thickBot="1" x14ac:dyDescent="0.3">
      <c r="A2" s="241" t="s">
        <v>24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2"/>
      <c r="Q2" s="242"/>
      <c r="R2" s="242"/>
      <c r="S2" s="242"/>
    </row>
    <row r="3" spans="1:19" x14ac:dyDescent="0.25">
      <c r="A3" s="219" t="s">
        <v>33</v>
      </c>
      <c r="B3" s="222" t="s">
        <v>47</v>
      </c>
      <c r="C3" s="198" t="s">
        <v>49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6"/>
    </row>
    <row r="4" spans="1:19" ht="15.75" thickBot="1" x14ac:dyDescent="0.3">
      <c r="A4" s="220"/>
      <c r="B4" s="220"/>
      <c r="C4" s="244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6"/>
    </row>
    <row r="5" spans="1:19" ht="35.25" customHeight="1" x14ac:dyDescent="0.25">
      <c r="A5" s="220"/>
      <c r="B5" s="220"/>
      <c r="C5" s="137" t="s">
        <v>36</v>
      </c>
      <c r="D5" s="137" t="s">
        <v>53</v>
      </c>
      <c r="E5" s="137" t="s">
        <v>26</v>
      </c>
      <c r="F5" s="137" t="s">
        <v>37</v>
      </c>
      <c r="G5" s="137" t="s">
        <v>38</v>
      </c>
      <c r="H5" s="137" t="s">
        <v>27</v>
      </c>
      <c r="I5" s="137" t="s">
        <v>28</v>
      </c>
      <c r="J5" s="137" t="s">
        <v>39</v>
      </c>
      <c r="K5" s="137" t="s">
        <v>29</v>
      </c>
      <c r="L5" s="137" t="s">
        <v>40</v>
      </c>
      <c r="M5" s="137" t="s">
        <v>41</v>
      </c>
      <c r="N5" s="151" t="s">
        <v>42</v>
      </c>
      <c r="O5" s="137" t="s">
        <v>43</v>
      </c>
      <c r="P5" s="65" t="s">
        <v>44</v>
      </c>
      <c r="Q5" s="137" t="s">
        <v>45</v>
      </c>
      <c r="R5" s="137" t="s">
        <v>46</v>
      </c>
      <c r="S5" s="137" t="s">
        <v>30</v>
      </c>
    </row>
    <row r="6" spans="1:19" x14ac:dyDescent="0.25">
      <c r="A6" s="43">
        <v>1</v>
      </c>
      <c r="B6" s="44">
        <v>2</v>
      </c>
      <c r="C6" s="44">
        <v>3</v>
      </c>
      <c r="D6" s="44">
        <v>4</v>
      </c>
      <c r="E6" s="44">
        <v>5</v>
      </c>
      <c r="F6" s="44">
        <v>6</v>
      </c>
      <c r="G6" s="44">
        <v>7</v>
      </c>
      <c r="H6" s="44">
        <v>8</v>
      </c>
      <c r="I6" s="44">
        <v>9</v>
      </c>
      <c r="J6" s="44">
        <v>10</v>
      </c>
      <c r="K6" s="44">
        <v>11</v>
      </c>
      <c r="L6" s="44">
        <v>12</v>
      </c>
      <c r="M6" s="44">
        <v>13</v>
      </c>
      <c r="N6" s="44">
        <v>14</v>
      </c>
      <c r="O6" s="45">
        <v>15</v>
      </c>
      <c r="P6" s="78">
        <v>16</v>
      </c>
      <c r="Q6" s="44">
        <v>17</v>
      </c>
      <c r="R6" s="44">
        <v>18</v>
      </c>
      <c r="S6" s="44">
        <v>19</v>
      </c>
    </row>
    <row r="7" spans="1:19" ht="27.75" thickBot="1" x14ac:dyDescent="0.3">
      <c r="A7" s="48" t="s">
        <v>91</v>
      </c>
      <c r="B7" s="48" t="s">
        <v>84</v>
      </c>
      <c r="C7" s="24">
        <f>Лист42!C7</f>
        <v>92</v>
      </c>
      <c r="D7" s="24">
        <f>Лист42!D7</f>
        <v>92</v>
      </c>
      <c r="E7" s="24">
        <f>Лист42!E7</f>
        <v>92</v>
      </c>
      <c r="F7" s="24">
        <f>(C7+D7+E7)/3</f>
        <v>92</v>
      </c>
      <c r="G7" s="24">
        <f>Лист42!G7</f>
        <v>92</v>
      </c>
      <c r="H7" s="24">
        <f>Лист42!H7</f>
        <v>92</v>
      </c>
      <c r="I7" s="24">
        <f>Лист42!I7</f>
        <v>92</v>
      </c>
      <c r="J7" s="24">
        <f>(G7+H7+I7)/3</f>
        <v>92</v>
      </c>
      <c r="K7" s="24">
        <f>Лист42!K7</f>
        <v>92</v>
      </c>
      <c r="L7" s="24">
        <f>Лист42!L7</f>
        <v>92</v>
      </c>
      <c r="M7" s="24">
        <f>Лист42!M7</f>
        <v>92</v>
      </c>
      <c r="N7" s="24">
        <f>(K7+L7+M7)/3</f>
        <v>92</v>
      </c>
      <c r="O7" s="24">
        <f>Лист42!O7</f>
        <v>92</v>
      </c>
      <c r="P7" s="24">
        <f>Лист42!P7</f>
        <v>92</v>
      </c>
      <c r="Q7" s="24">
        <f>Лист42!Q7</f>
        <v>92</v>
      </c>
      <c r="R7" s="24">
        <f>(O7+P7+Q7)/3</f>
        <v>92</v>
      </c>
      <c r="S7" s="75">
        <f>(F7+J7+N7+R7)/4</f>
        <v>92</v>
      </c>
    </row>
    <row r="8" spans="1:19" x14ac:dyDescent="0.25">
      <c r="A8" s="269" t="s">
        <v>54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</row>
    <row r="9" spans="1:19" ht="32.25" customHeight="1" x14ac:dyDescent="0.25">
      <c r="A9" s="240" t="s">
        <v>50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</row>
    <row r="10" spans="1:19" ht="19.5" customHeight="1" x14ac:dyDescent="0.25">
      <c r="A10" s="240" t="s">
        <v>51</v>
      </c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</row>
    <row r="11" spans="1:19" ht="33.75" customHeight="1" x14ac:dyDescent="0.25">
      <c r="A11" s="240" t="s">
        <v>52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</row>
    <row r="12" spans="1:19" ht="15" hidden="1" customHeight="1" x14ac:dyDescent="0.25">
      <c r="A12" s="240"/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</row>
    <row r="13" spans="1:19" ht="15" hidden="1" customHeight="1" x14ac:dyDescent="0.25">
      <c r="A13" s="240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</row>
    <row r="14" spans="1:19" ht="15" hidden="1" customHeight="1" x14ac:dyDescent="0.25">
      <c r="A14" s="240"/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</row>
    <row r="15" spans="1:19" ht="15" hidden="1" customHeight="1" x14ac:dyDescent="0.25">
      <c r="A15" s="240"/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</row>
    <row r="16" spans="1:19" ht="15" hidden="1" customHeight="1" x14ac:dyDescent="0.25">
      <c r="A16" s="240"/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</row>
    <row r="17" spans="1:19" ht="15" hidden="1" customHeight="1" x14ac:dyDescent="0.25">
      <c r="A17" s="240"/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</row>
    <row r="18" spans="1:19" ht="15" hidden="1" customHeight="1" x14ac:dyDescent="0.25">
      <c r="A18" s="240"/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</row>
    <row r="19" spans="1:19" ht="5.25" hidden="1" customHeight="1" x14ac:dyDescent="0.25">
      <c r="A19" s="240"/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</row>
    <row r="20" spans="1:19" ht="15" hidden="1" customHeight="1" x14ac:dyDescent="0.25">
      <c r="A20" s="240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</row>
    <row r="21" spans="1:19" ht="15" hidden="1" customHeight="1" x14ac:dyDescent="0.25">
      <c r="A21" s="240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</row>
    <row r="22" spans="1:19" ht="15" hidden="1" customHeight="1" x14ac:dyDescent="0.25">
      <c r="A22" s="240"/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</row>
    <row r="23" spans="1:19" ht="15" hidden="1" customHeight="1" x14ac:dyDescent="0.25">
      <c r="A23" s="240"/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</row>
    <row r="24" spans="1:19" ht="15" hidden="1" customHeight="1" x14ac:dyDescent="0.25">
      <c r="A24" s="240"/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</row>
    <row r="25" spans="1:19" ht="15" hidden="1" customHeight="1" x14ac:dyDescent="0.25">
      <c r="A25" s="240"/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</row>
  </sheetData>
  <mergeCells count="11">
    <mergeCell ref="A8:S8"/>
    <mergeCell ref="A9:S9"/>
    <mergeCell ref="A10:S10"/>
    <mergeCell ref="A11:S25"/>
    <mergeCell ref="A1:O1"/>
    <mergeCell ref="P1:S1"/>
    <mergeCell ref="A2:O2"/>
    <mergeCell ref="P2:S2"/>
    <mergeCell ref="C3:S4"/>
    <mergeCell ref="A3:A5"/>
    <mergeCell ref="B3:B5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641D4-A92C-4B63-B656-EDE699525CFC}">
  <dimension ref="A1:N9"/>
  <sheetViews>
    <sheetView workbookViewId="0">
      <selection activeCell="A3" sqref="A3:N3"/>
    </sheetView>
  </sheetViews>
  <sheetFormatPr defaultRowHeight="15" x14ac:dyDescent="0.25"/>
  <sheetData>
    <row r="1" spans="1:14" ht="29.25" customHeight="1" x14ac:dyDescent="0.25">
      <c r="A1" s="240" t="s">
        <v>55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</row>
    <row r="2" spans="1:14" ht="13.5" customHeight="1" x14ac:dyDescent="0.25">
      <c r="A2" s="251" t="s">
        <v>56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</row>
    <row r="3" spans="1:14" ht="27.75" customHeight="1" x14ac:dyDescent="0.25">
      <c r="A3" s="252" t="s">
        <v>132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</row>
    <row r="4" spans="1:14" ht="17.25" customHeight="1" x14ac:dyDescent="0.25">
      <c r="A4" s="250" t="s">
        <v>57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</row>
    <row r="5" spans="1:14" ht="16.5" customHeight="1" x14ac:dyDescent="0.25">
      <c r="A5" s="250" t="s">
        <v>58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</row>
    <row r="6" spans="1:14" ht="15.75" customHeight="1" thickBot="1" x14ac:dyDescent="0.3">
      <c r="A6" s="250" t="s">
        <v>59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</row>
    <row r="7" spans="1:14" ht="68.25" customHeight="1" thickBot="1" x14ac:dyDescent="0.3">
      <c r="A7" s="200" t="s">
        <v>60</v>
      </c>
      <c r="B7" s="201"/>
      <c r="C7" s="201"/>
      <c r="D7" s="201"/>
      <c r="E7" s="201"/>
      <c r="F7" s="201"/>
      <c r="G7" s="201"/>
      <c r="H7" s="201"/>
      <c r="I7" s="202"/>
      <c r="J7" s="200" t="s">
        <v>61</v>
      </c>
      <c r="K7" s="201"/>
      <c r="L7" s="201"/>
      <c r="M7" s="201"/>
      <c r="N7" s="202"/>
    </row>
    <row r="8" spans="1:14" ht="15.75" thickBot="1" x14ac:dyDescent="0.3">
      <c r="A8" s="200">
        <v>1</v>
      </c>
      <c r="B8" s="201"/>
      <c r="C8" s="201"/>
      <c r="D8" s="201"/>
      <c r="E8" s="201"/>
      <c r="F8" s="201"/>
      <c r="G8" s="201"/>
      <c r="H8" s="201"/>
      <c r="I8" s="202"/>
      <c r="J8" s="200">
        <v>2</v>
      </c>
      <c r="K8" s="201"/>
      <c r="L8" s="201"/>
      <c r="M8" s="201"/>
      <c r="N8" s="202"/>
    </row>
    <row r="9" spans="1:14" ht="36" customHeight="1" thickBot="1" x14ac:dyDescent="0.3">
      <c r="A9" s="200" t="s">
        <v>89</v>
      </c>
      <c r="B9" s="201"/>
      <c r="C9" s="201"/>
      <c r="D9" s="201"/>
      <c r="E9" s="201"/>
      <c r="F9" s="201"/>
      <c r="G9" s="201"/>
      <c r="H9" s="201"/>
      <c r="I9" s="202"/>
      <c r="J9" s="247" t="s">
        <v>220</v>
      </c>
      <c r="K9" s="248"/>
      <c r="L9" s="248"/>
      <c r="M9" s="248"/>
      <c r="N9" s="249"/>
    </row>
  </sheetData>
  <mergeCells count="12">
    <mergeCell ref="A7:I7"/>
    <mergeCell ref="J7:N7"/>
    <mergeCell ref="A8:I8"/>
    <mergeCell ref="J8:N8"/>
    <mergeCell ref="A9:I9"/>
    <mergeCell ref="J9:N9"/>
    <mergeCell ref="A6:N6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01EB3-D472-43F7-903C-4ED762267A61}">
  <sheetPr>
    <tabColor rgb="FF00B0F0"/>
    <pageSetUpPr fitToPage="1"/>
  </sheetPr>
  <dimension ref="A1:N15"/>
  <sheetViews>
    <sheetView workbookViewId="0">
      <selection activeCell="D20" sqref="D20"/>
    </sheetView>
  </sheetViews>
  <sheetFormatPr defaultRowHeight="15" x14ac:dyDescent="0.25"/>
  <cols>
    <col min="1" max="1" width="20.5703125" customWidth="1"/>
    <col min="2" max="2" width="8.7109375" customWidth="1"/>
    <col min="3" max="3" width="17.5703125" customWidth="1"/>
    <col min="4" max="4" width="9.85546875" customWidth="1"/>
    <col min="5" max="5" width="12.42578125" customWidth="1"/>
    <col min="6" max="6" width="18.7109375" customWidth="1"/>
    <col min="7" max="8" width="13.140625" customWidth="1"/>
    <col min="9" max="9" width="2.5703125" customWidth="1"/>
    <col min="10" max="10" width="13.5703125" customWidth="1"/>
  </cols>
  <sheetData>
    <row r="1" spans="1:14" ht="15.75" x14ac:dyDescent="0.25">
      <c r="A1" s="1" t="s">
        <v>92</v>
      </c>
    </row>
    <row r="2" spans="1:14" ht="16.5" thickBot="1" x14ac:dyDescent="0.3">
      <c r="A2" s="2" t="s">
        <v>93</v>
      </c>
    </row>
    <row r="3" spans="1:14" ht="81.75" customHeight="1" thickBot="1" x14ac:dyDescent="0.3">
      <c r="A3" s="192" t="s">
        <v>101</v>
      </c>
      <c r="B3" s="194" t="s">
        <v>1</v>
      </c>
      <c r="C3" s="195"/>
      <c r="D3" s="195"/>
      <c r="E3" s="196"/>
      <c r="F3" s="198" t="s">
        <v>22</v>
      </c>
      <c r="G3" s="200" t="s">
        <v>2</v>
      </c>
      <c r="H3" s="201"/>
      <c r="I3" s="201"/>
      <c r="J3" s="202"/>
      <c r="K3" s="12"/>
      <c r="L3" s="12"/>
      <c r="M3" s="12"/>
      <c r="N3" s="12"/>
    </row>
    <row r="4" spans="1:14" ht="27.75" thickBot="1" x14ac:dyDescent="0.3">
      <c r="A4" s="193"/>
      <c r="B4" s="169"/>
      <c r="C4" s="185"/>
      <c r="D4" s="185"/>
      <c r="E4" s="197"/>
      <c r="F4" s="199"/>
      <c r="G4" s="200" t="s">
        <v>3</v>
      </c>
      <c r="H4" s="201"/>
      <c r="I4" s="202"/>
      <c r="J4" s="18" t="s">
        <v>4</v>
      </c>
    </row>
    <row r="5" spans="1:14" ht="15.75" thickBot="1" x14ac:dyDescent="0.3">
      <c r="A5" s="14">
        <v>1</v>
      </c>
      <c r="B5" s="165">
        <v>2</v>
      </c>
      <c r="C5" s="183"/>
      <c r="D5" s="183"/>
      <c r="E5" s="184"/>
      <c r="F5" s="10">
        <v>3</v>
      </c>
      <c r="G5" s="169">
        <v>4</v>
      </c>
      <c r="H5" s="185"/>
      <c r="I5" s="170"/>
      <c r="J5" s="18">
        <v>5</v>
      </c>
    </row>
    <row r="6" spans="1:14" ht="81.75" customHeight="1" thickBot="1" x14ac:dyDescent="0.3">
      <c r="A6" s="29" t="s">
        <v>94</v>
      </c>
      <c r="B6" s="186" t="s">
        <v>5</v>
      </c>
      <c r="C6" s="187"/>
      <c r="D6" s="187"/>
      <c r="E6" s="188"/>
      <c r="F6" s="16" t="s">
        <v>95</v>
      </c>
      <c r="G6" s="189" t="s">
        <v>84</v>
      </c>
      <c r="H6" s="190"/>
      <c r="I6" s="191"/>
      <c r="J6" s="17"/>
    </row>
    <row r="7" spans="1:14" x14ac:dyDescent="0.25">
      <c r="A7" s="7" t="s">
        <v>7</v>
      </c>
    </row>
    <row r="8" spans="1:14" x14ac:dyDescent="0.25">
      <c r="A8" s="7" t="s">
        <v>8</v>
      </c>
    </row>
    <row r="9" spans="1:14" ht="15.75" thickBot="1" x14ac:dyDescent="0.3">
      <c r="A9" s="7" t="s">
        <v>9</v>
      </c>
    </row>
    <row r="10" spans="1:14" ht="15.75" thickBot="1" x14ac:dyDescent="0.3">
      <c r="A10" s="167" t="s">
        <v>33</v>
      </c>
      <c r="B10" s="168"/>
      <c r="C10" s="9" t="s">
        <v>10</v>
      </c>
      <c r="D10" s="9" t="s">
        <v>11</v>
      </c>
      <c r="E10" s="165" t="s">
        <v>12</v>
      </c>
      <c r="F10" s="183"/>
      <c r="G10" s="183"/>
      <c r="H10" s="183"/>
      <c r="I10" s="183"/>
      <c r="J10" s="166"/>
    </row>
    <row r="11" spans="1:14" ht="41.25" thickBot="1" x14ac:dyDescent="0.3">
      <c r="A11" s="169"/>
      <c r="B11" s="170"/>
      <c r="C11" s="10" t="s">
        <v>13</v>
      </c>
      <c r="D11" s="10" t="s">
        <v>14</v>
      </c>
      <c r="E11" s="10" t="s">
        <v>15</v>
      </c>
      <c r="F11" s="6" t="s">
        <v>16</v>
      </c>
      <c r="G11" s="6" t="s">
        <v>17</v>
      </c>
      <c r="H11" s="6" t="s">
        <v>18</v>
      </c>
      <c r="I11" s="165" t="s">
        <v>19</v>
      </c>
      <c r="J11" s="166"/>
    </row>
    <row r="12" spans="1:14" ht="15.75" thickBot="1" x14ac:dyDescent="0.3">
      <c r="A12" s="165">
        <v>1</v>
      </c>
      <c r="B12" s="166"/>
      <c r="C12" s="10">
        <v>2</v>
      </c>
      <c r="D12" s="10">
        <v>3</v>
      </c>
      <c r="E12" s="10">
        <v>4</v>
      </c>
      <c r="F12" s="10">
        <v>5</v>
      </c>
      <c r="G12" s="10">
        <v>6</v>
      </c>
      <c r="H12" s="10">
        <v>7</v>
      </c>
      <c r="I12" s="165">
        <v>8</v>
      </c>
      <c r="J12" s="166"/>
    </row>
    <row r="13" spans="1:14" x14ac:dyDescent="0.25">
      <c r="A13" s="167" t="s">
        <v>96</v>
      </c>
      <c r="B13" s="168"/>
      <c r="C13" s="171" t="s">
        <v>84</v>
      </c>
      <c r="D13" s="173"/>
      <c r="E13" s="173"/>
      <c r="F13" s="175"/>
      <c r="G13" s="177">
        <f>Лист46!K13</f>
        <v>11</v>
      </c>
      <c r="H13" s="295">
        <f>Лист46!M13</f>
        <v>11</v>
      </c>
      <c r="I13" s="297">
        <f>H13</f>
        <v>11</v>
      </c>
      <c r="J13" s="298"/>
    </row>
    <row r="14" spans="1:14" ht="15.75" thickBot="1" x14ac:dyDescent="0.3">
      <c r="A14" s="169"/>
      <c r="B14" s="170"/>
      <c r="C14" s="172"/>
      <c r="D14" s="174"/>
      <c r="E14" s="174"/>
      <c r="F14" s="176"/>
      <c r="G14" s="178"/>
      <c r="H14" s="296"/>
      <c r="I14" s="299"/>
      <c r="J14" s="300"/>
    </row>
    <row r="15" spans="1:14" ht="20.25" customHeight="1" x14ac:dyDescent="0.25">
      <c r="A15" s="253" t="s">
        <v>21</v>
      </c>
      <c r="B15" s="253"/>
      <c r="C15" s="253"/>
      <c r="D15" s="253"/>
      <c r="E15" s="253"/>
      <c r="F15" s="253"/>
      <c r="G15" s="253"/>
      <c r="H15" s="253"/>
      <c r="I15" s="253"/>
      <c r="J15" s="253"/>
    </row>
  </sheetData>
  <mergeCells count="23">
    <mergeCell ref="A3:A4"/>
    <mergeCell ref="A10:B11"/>
    <mergeCell ref="B6:E6"/>
    <mergeCell ref="G6:I6"/>
    <mergeCell ref="E10:J10"/>
    <mergeCell ref="I11:J11"/>
    <mergeCell ref="B3:E4"/>
    <mergeCell ref="F3:F4"/>
    <mergeCell ref="G3:J3"/>
    <mergeCell ref="G4:I4"/>
    <mergeCell ref="B5:E5"/>
    <mergeCell ref="G5:I5"/>
    <mergeCell ref="A15:J15"/>
    <mergeCell ref="A12:B12"/>
    <mergeCell ref="I12:J12"/>
    <mergeCell ref="A13:B14"/>
    <mergeCell ref="C13:C14"/>
    <mergeCell ref="D13:D14"/>
    <mergeCell ref="E13:E14"/>
    <mergeCell ref="F13:F14"/>
    <mergeCell ref="G13:G14"/>
    <mergeCell ref="H13:H14"/>
    <mergeCell ref="I13:J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76063-E3D3-4898-870B-C0F6B44C958C}">
  <dimension ref="A1:S14"/>
  <sheetViews>
    <sheetView workbookViewId="0">
      <selection activeCell="K13" sqref="K13:P13"/>
    </sheetView>
  </sheetViews>
  <sheetFormatPr defaultRowHeight="15" x14ac:dyDescent="0.25"/>
  <cols>
    <col min="1" max="1" width="15.7109375" style="19" customWidth="1"/>
    <col min="2" max="2" width="12.7109375" style="19" customWidth="1"/>
    <col min="3" max="3" width="8.85546875" style="19" customWidth="1"/>
    <col min="4" max="4" width="9.42578125" style="19" customWidth="1"/>
    <col min="5" max="6" width="9.5703125" style="19" customWidth="1"/>
    <col min="7" max="7" width="10.42578125" style="19" customWidth="1"/>
    <col min="8" max="8" width="9.28515625" style="19" customWidth="1"/>
    <col min="9" max="9" width="8.42578125" style="19" customWidth="1"/>
    <col min="10" max="10" width="8.140625" style="19" customWidth="1"/>
    <col min="11" max="11" width="8.42578125" style="19" customWidth="1"/>
    <col min="12" max="12" width="8.85546875" style="19" customWidth="1"/>
    <col min="13" max="13" width="9.28515625" style="19" customWidth="1"/>
    <col min="14" max="14" width="9" style="19" customWidth="1"/>
    <col min="15" max="15" width="8.7109375" style="19" customWidth="1"/>
    <col min="16" max="16" width="9.140625" style="19"/>
    <col min="17" max="17" width="10.5703125" style="19" customWidth="1"/>
    <col min="18" max="18" width="9.28515625" style="19" bestFit="1" customWidth="1"/>
    <col min="19" max="19" width="9.42578125" style="19" customWidth="1"/>
    <col min="20" max="16384" width="9.140625" style="19"/>
  </cols>
  <sheetData>
    <row r="1" spans="1:19" ht="20.25" customHeight="1" x14ac:dyDescent="0.25">
      <c r="A1" s="218" t="s">
        <v>23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9" ht="47.25" customHeight="1" thickBot="1" x14ac:dyDescent="0.3">
      <c r="A2" s="218" t="s">
        <v>24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1:19" x14ac:dyDescent="0.25">
      <c r="A3" s="219" t="s">
        <v>33</v>
      </c>
      <c r="B3" s="222" t="s">
        <v>47</v>
      </c>
      <c r="C3" s="223" t="s">
        <v>25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</row>
    <row r="4" spans="1:19" ht="15.75" thickBot="1" x14ac:dyDescent="0.3">
      <c r="A4" s="220"/>
      <c r="B4" s="220"/>
      <c r="C4" s="226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9"/>
    </row>
    <row r="5" spans="1:19" ht="54.75" customHeight="1" x14ac:dyDescent="0.25">
      <c r="A5" s="221"/>
      <c r="B5" s="221"/>
      <c r="C5" s="39" t="s">
        <v>36</v>
      </c>
      <c r="D5" s="39" t="s">
        <v>53</v>
      </c>
      <c r="E5" s="39" t="s">
        <v>26</v>
      </c>
      <c r="F5" s="39" t="s">
        <v>37</v>
      </c>
      <c r="G5" s="39" t="s">
        <v>38</v>
      </c>
      <c r="H5" s="39" t="s">
        <v>27</v>
      </c>
      <c r="I5" s="39" t="s">
        <v>28</v>
      </c>
      <c r="J5" s="39" t="s">
        <v>39</v>
      </c>
      <c r="K5" s="39" t="s">
        <v>29</v>
      </c>
      <c r="L5" s="39" t="s">
        <v>40</v>
      </c>
      <c r="M5" s="39" t="s">
        <v>41</v>
      </c>
      <c r="N5" s="46" t="s">
        <v>42</v>
      </c>
      <c r="O5" s="39" t="s">
        <v>43</v>
      </c>
      <c r="P5" s="39" t="s">
        <v>44</v>
      </c>
      <c r="Q5" s="39" t="s">
        <v>45</v>
      </c>
      <c r="R5" s="39" t="s">
        <v>46</v>
      </c>
      <c r="S5" s="39" t="s">
        <v>30</v>
      </c>
    </row>
    <row r="6" spans="1:19" ht="15.75" thickBot="1" x14ac:dyDescent="0.3">
      <c r="A6" s="21">
        <v>1</v>
      </c>
      <c r="B6" s="20">
        <v>2</v>
      </c>
      <c r="C6" s="22">
        <v>3</v>
      </c>
      <c r="D6" s="22">
        <v>4</v>
      </c>
      <c r="E6" s="22">
        <v>5</v>
      </c>
      <c r="F6" s="22">
        <v>6</v>
      </c>
      <c r="G6" s="22">
        <v>7</v>
      </c>
      <c r="H6" s="22">
        <v>8</v>
      </c>
      <c r="I6" s="22">
        <v>9</v>
      </c>
      <c r="J6" s="22">
        <v>10</v>
      </c>
      <c r="K6" s="22">
        <v>11</v>
      </c>
      <c r="L6" s="22">
        <v>12</v>
      </c>
      <c r="M6" s="22">
        <v>13</v>
      </c>
      <c r="N6" s="22">
        <v>14</v>
      </c>
      <c r="O6" s="22">
        <v>15</v>
      </c>
      <c r="P6" s="22">
        <v>16</v>
      </c>
      <c r="Q6" s="22">
        <v>17</v>
      </c>
      <c r="R6" s="22">
        <v>18</v>
      </c>
      <c r="S6" s="22">
        <v>19</v>
      </c>
    </row>
    <row r="7" spans="1:19" ht="38.25" customHeight="1" thickBot="1" x14ac:dyDescent="0.3">
      <c r="A7" s="35" t="s">
        <v>96</v>
      </c>
      <c r="B7" s="35" t="s">
        <v>84</v>
      </c>
      <c r="C7" s="36">
        <v>11</v>
      </c>
      <c r="D7" s="36">
        <v>11</v>
      </c>
      <c r="E7" s="36">
        <v>11</v>
      </c>
      <c r="F7" s="36">
        <f>(C7+D7+E7)/3</f>
        <v>11</v>
      </c>
      <c r="G7" s="36">
        <v>11</v>
      </c>
      <c r="H7" s="36">
        <v>11</v>
      </c>
      <c r="I7" s="36">
        <v>11</v>
      </c>
      <c r="J7" s="24">
        <f>(G7+H7+I7)/3</f>
        <v>11</v>
      </c>
      <c r="K7" s="36">
        <v>11</v>
      </c>
      <c r="L7" s="36">
        <v>11</v>
      </c>
      <c r="M7" s="36">
        <v>11</v>
      </c>
      <c r="N7" s="66">
        <f>(K7+L7+M7)/3</f>
        <v>11</v>
      </c>
      <c r="O7" s="36">
        <v>11</v>
      </c>
      <c r="P7" s="36">
        <v>11</v>
      </c>
      <c r="Q7" s="36">
        <v>11</v>
      </c>
      <c r="R7" s="91">
        <f>(O7+P7+Q7)/3</f>
        <v>11</v>
      </c>
      <c r="S7" s="75">
        <f>(F7+J7+N7+R7)/4</f>
        <v>11</v>
      </c>
    </row>
    <row r="8" spans="1:19" x14ac:dyDescent="0.25">
      <c r="A8" s="2" t="s">
        <v>31</v>
      </c>
      <c r="J8" s="64"/>
      <c r="K8" s="64"/>
    </row>
    <row r="9" spans="1:19" ht="15.75" thickBot="1" x14ac:dyDescent="0.3">
      <c r="A9" s="2" t="s">
        <v>32</v>
      </c>
      <c r="J9" s="64"/>
      <c r="K9" s="64"/>
    </row>
    <row r="10" spans="1:19" ht="45.75" customHeight="1" thickBot="1" x14ac:dyDescent="0.3">
      <c r="A10" s="230" t="s">
        <v>33</v>
      </c>
      <c r="B10" s="232" t="s">
        <v>47</v>
      </c>
      <c r="C10" s="233"/>
      <c r="D10" s="233"/>
      <c r="E10" s="233"/>
      <c r="F10" s="234"/>
      <c r="G10" s="207" t="s">
        <v>34</v>
      </c>
      <c r="H10" s="209"/>
      <c r="I10" s="209"/>
      <c r="J10" s="209"/>
      <c r="K10" s="209"/>
      <c r="L10" s="209"/>
      <c r="M10" s="209"/>
      <c r="N10" s="209"/>
      <c r="O10" s="209"/>
      <c r="P10" s="208"/>
      <c r="Q10" s="27"/>
      <c r="R10" s="27"/>
      <c r="S10" s="27"/>
    </row>
    <row r="11" spans="1:19" ht="43.5" customHeight="1" thickBot="1" x14ac:dyDescent="0.3">
      <c r="A11" s="231"/>
      <c r="B11" s="205"/>
      <c r="C11" s="235"/>
      <c r="D11" s="235"/>
      <c r="E11" s="235"/>
      <c r="F11" s="206"/>
      <c r="G11" s="205" t="s">
        <v>15</v>
      </c>
      <c r="H11" s="206"/>
      <c r="I11" s="262" t="s">
        <v>16</v>
      </c>
      <c r="J11" s="263"/>
      <c r="K11" s="205" t="s">
        <v>17</v>
      </c>
      <c r="L11" s="206"/>
      <c r="M11" s="207" t="s">
        <v>18</v>
      </c>
      <c r="N11" s="208"/>
      <c r="O11" s="207" t="s">
        <v>19</v>
      </c>
      <c r="P11" s="208"/>
      <c r="Q11" s="25"/>
      <c r="R11" s="25"/>
      <c r="S11" s="25"/>
    </row>
    <row r="12" spans="1:19" ht="15.75" thickBot="1" x14ac:dyDescent="0.3">
      <c r="A12" s="28">
        <v>1</v>
      </c>
      <c r="B12" s="207">
        <v>2</v>
      </c>
      <c r="C12" s="209"/>
      <c r="D12" s="209"/>
      <c r="E12" s="209"/>
      <c r="F12" s="208"/>
      <c r="G12" s="207">
        <v>3</v>
      </c>
      <c r="H12" s="208"/>
      <c r="I12" s="266">
        <v>4</v>
      </c>
      <c r="J12" s="267"/>
      <c r="K12" s="207">
        <v>5</v>
      </c>
      <c r="L12" s="208"/>
      <c r="M12" s="207">
        <v>6</v>
      </c>
      <c r="N12" s="208"/>
      <c r="O12" s="207">
        <v>7</v>
      </c>
      <c r="P12" s="208"/>
      <c r="Q12" s="25"/>
      <c r="R12" s="25"/>
      <c r="S12" s="25"/>
    </row>
    <row r="13" spans="1:19" ht="27.75" thickBot="1" x14ac:dyDescent="0.3">
      <c r="A13" s="35" t="s">
        <v>96</v>
      </c>
      <c r="B13" s="207" t="s">
        <v>84</v>
      </c>
      <c r="C13" s="209"/>
      <c r="D13" s="209"/>
      <c r="E13" s="209"/>
      <c r="F13" s="208"/>
      <c r="G13" s="212"/>
      <c r="H13" s="213"/>
      <c r="I13" s="264"/>
      <c r="J13" s="265"/>
      <c r="K13" s="260">
        <f>S7</f>
        <v>11</v>
      </c>
      <c r="L13" s="261"/>
      <c r="M13" s="260">
        <f>M7</f>
        <v>11</v>
      </c>
      <c r="N13" s="261"/>
      <c r="O13" s="260">
        <f>M13</f>
        <v>11</v>
      </c>
      <c r="P13" s="261"/>
      <c r="Q13" s="26"/>
      <c r="R13" s="26"/>
      <c r="S13" s="26"/>
    </row>
    <row r="14" spans="1:19" x14ac:dyDescent="0.25">
      <c r="A14" s="2" t="s">
        <v>35</v>
      </c>
    </row>
  </sheetData>
  <mergeCells count="25">
    <mergeCell ref="K13:L13"/>
    <mergeCell ref="M13:N13"/>
    <mergeCell ref="B12:F12"/>
    <mergeCell ref="G12:H12"/>
    <mergeCell ref="I12:J12"/>
    <mergeCell ref="K12:L12"/>
    <mergeCell ref="M12:N12"/>
    <mergeCell ref="B13:F13"/>
    <mergeCell ref="G13:H13"/>
    <mergeCell ref="A1:L1"/>
    <mergeCell ref="A2:L2"/>
    <mergeCell ref="C3:S4"/>
    <mergeCell ref="O13:P13"/>
    <mergeCell ref="O11:P11"/>
    <mergeCell ref="O12:P12"/>
    <mergeCell ref="B10:F11"/>
    <mergeCell ref="G10:P10"/>
    <mergeCell ref="G11:H11"/>
    <mergeCell ref="I11:J11"/>
    <mergeCell ref="K11:L11"/>
    <mergeCell ref="M11:N11"/>
    <mergeCell ref="I13:J13"/>
    <mergeCell ref="A3:A5"/>
    <mergeCell ref="B3:B5"/>
    <mergeCell ref="A10:A11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6EAC7-0B11-473E-8BD3-4FBAA7C96DC4}">
  <dimension ref="A1:S25"/>
  <sheetViews>
    <sheetView workbookViewId="0">
      <selection activeCell="K30" sqref="K30"/>
    </sheetView>
  </sheetViews>
  <sheetFormatPr defaultRowHeight="15" x14ac:dyDescent="0.25"/>
  <cols>
    <col min="1" max="1" width="15.42578125" customWidth="1"/>
    <col min="2" max="2" width="15.5703125" customWidth="1"/>
    <col min="3" max="3" width="10.140625" customWidth="1"/>
    <col min="14" max="14" width="9.85546875" bestFit="1" customWidth="1"/>
  </cols>
  <sheetData>
    <row r="1" spans="1:19" ht="15.75" x14ac:dyDescent="0.25">
      <c r="A1" s="271" t="s">
        <v>48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42"/>
      <c r="Q1" s="242"/>
      <c r="R1" s="242"/>
      <c r="S1" s="242"/>
    </row>
    <row r="2" spans="1:19" ht="30" customHeight="1" thickBot="1" x14ac:dyDescent="0.3">
      <c r="A2" s="241" t="s">
        <v>24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2"/>
      <c r="Q2" s="242"/>
      <c r="R2" s="242"/>
      <c r="S2" s="242"/>
    </row>
    <row r="3" spans="1:19" x14ac:dyDescent="0.25">
      <c r="A3" s="219" t="s">
        <v>33</v>
      </c>
      <c r="B3" s="222" t="s">
        <v>47</v>
      </c>
      <c r="C3" s="198" t="s">
        <v>49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6"/>
    </row>
    <row r="4" spans="1:19" ht="15.75" thickBot="1" x14ac:dyDescent="0.3">
      <c r="A4" s="220"/>
      <c r="B4" s="220"/>
      <c r="C4" s="244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6"/>
    </row>
    <row r="5" spans="1:19" ht="36.75" customHeight="1" x14ac:dyDescent="0.25">
      <c r="A5" s="221"/>
      <c r="B5" s="221"/>
      <c r="C5" s="40" t="s">
        <v>36</v>
      </c>
      <c r="D5" s="40" t="s">
        <v>53</v>
      </c>
      <c r="E5" s="40" t="s">
        <v>26</v>
      </c>
      <c r="F5" s="40" t="s">
        <v>37</v>
      </c>
      <c r="G5" s="40" t="s">
        <v>38</v>
      </c>
      <c r="H5" s="40" t="s">
        <v>27</v>
      </c>
      <c r="I5" s="40" t="s">
        <v>28</v>
      </c>
      <c r="J5" s="40" t="s">
        <v>39</v>
      </c>
      <c r="K5" s="40" t="s">
        <v>29</v>
      </c>
      <c r="L5" s="40" t="s">
        <v>40</v>
      </c>
      <c r="M5" s="40" t="s">
        <v>41</v>
      </c>
      <c r="N5" s="41" t="s">
        <v>42</v>
      </c>
      <c r="O5" s="40" t="s">
        <v>43</v>
      </c>
      <c r="P5" s="40" t="s">
        <v>44</v>
      </c>
      <c r="Q5" s="40" t="s">
        <v>45</v>
      </c>
      <c r="R5" s="40" t="s">
        <v>46</v>
      </c>
      <c r="S5" s="40" t="s">
        <v>30</v>
      </c>
    </row>
    <row r="6" spans="1:19" x14ac:dyDescent="0.25">
      <c r="A6" s="43">
        <v>1</v>
      </c>
      <c r="B6" s="44">
        <v>2</v>
      </c>
      <c r="C6" s="44">
        <v>3</v>
      </c>
      <c r="D6" s="44">
        <v>4</v>
      </c>
      <c r="E6" s="44">
        <v>5</v>
      </c>
      <c r="F6" s="44">
        <v>6</v>
      </c>
      <c r="G6" s="44">
        <v>7</v>
      </c>
      <c r="H6" s="44">
        <v>8</v>
      </c>
      <c r="I6" s="44">
        <v>9</v>
      </c>
      <c r="J6" s="44">
        <v>10</v>
      </c>
      <c r="K6" s="44">
        <v>11</v>
      </c>
      <c r="L6" s="44">
        <v>12</v>
      </c>
      <c r="M6" s="44">
        <v>13</v>
      </c>
      <c r="N6" s="44">
        <v>14</v>
      </c>
      <c r="O6" s="45">
        <v>15</v>
      </c>
      <c r="P6" s="44">
        <v>16</v>
      </c>
      <c r="Q6" s="44">
        <v>17</v>
      </c>
      <c r="R6" s="44">
        <v>18</v>
      </c>
      <c r="S6" s="44">
        <v>19</v>
      </c>
    </row>
    <row r="7" spans="1:19" ht="27.75" thickBot="1" x14ac:dyDescent="0.3">
      <c r="A7" s="48" t="s">
        <v>96</v>
      </c>
      <c r="B7" s="48" t="s">
        <v>84</v>
      </c>
      <c r="C7" s="36">
        <f>Лист46!C7</f>
        <v>11</v>
      </c>
      <c r="D7" s="36">
        <f>Лист46!D7</f>
        <v>11</v>
      </c>
      <c r="E7" s="36">
        <f>Лист46!E7</f>
        <v>11</v>
      </c>
      <c r="F7" s="36">
        <f>(C7+D7+E7)/3</f>
        <v>11</v>
      </c>
      <c r="G7" s="36">
        <f>Лист46!G7</f>
        <v>11</v>
      </c>
      <c r="H7" s="36">
        <f>Лист46!H7</f>
        <v>11</v>
      </c>
      <c r="I7" s="36">
        <f>Лист46!I7</f>
        <v>11</v>
      </c>
      <c r="J7" s="24">
        <f>(G7+H7+I7)/3</f>
        <v>11</v>
      </c>
      <c r="K7" s="36">
        <f>Лист46!K7</f>
        <v>11</v>
      </c>
      <c r="L7" s="36">
        <f>Лист46!L7</f>
        <v>11</v>
      </c>
      <c r="M7" s="36">
        <f>Лист46!M7</f>
        <v>11</v>
      </c>
      <c r="N7" s="67">
        <f>(K7+L7+M7)/3</f>
        <v>11</v>
      </c>
      <c r="O7" s="36">
        <f>Лист46!O7</f>
        <v>11</v>
      </c>
      <c r="P7" s="36">
        <f>Лист46!P7</f>
        <v>11</v>
      </c>
      <c r="Q7" s="36">
        <f>Лист46!Q7</f>
        <v>11</v>
      </c>
      <c r="R7" s="36">
        <f>(O7+P7+Q7)/3</f>
        <v>11</v>
      </c>
      <c r="S7" s="75">
        <f>(F7+J7+N7+R7)/4</f>
        <v>11</v>
      </c>
    </row>
    <row r="8" spans="1:19" x14ac:dyDescent="0.25">
      <c r="A8" s="269" t="s">
        <v>54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</row>
    <row r="9" spans="1:19" ht="32.25" customHeight="1" x14ac:dyDescent="0.25">
      <c r="A9" s="240" t="s">
        <v>50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</row>
    <row r="10" spans="1:19" ht="19.5" customHeight="1" x14ac:dyDescent="0.25">
      <c r="A10" s="240" t="s">
        <v>51</v>
      </c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</row>
    <row r="11" spans="1:19" ht="33.75" customHeight="1" x14ac:dyDescent="0.25">
      <c r="A11" s="240" t="s">
        <v>52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</row>
    <row r="12" spans="1:19" ht="15" hidden="1" customHeight="1" x14ac:dyDescent="0.25">
      <c r="A12" s="240"/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</row>
    <row r="13" spans="1:19" ht="15" hidden="1" customHeight="1" x14ac:dyDescent="0.25">
      <c r="A13" s="240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</row>
    <row r="14" spans="1:19" ht="15" hidden="1" customHeight="1" x14ac:dyDescent="0.25">
      <c r="A14" s="240"/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</row>
    <row r="15" spans="1:19" ht="15" hidden="1" customHeight="1" x14ac:dyDescent="0.25">
      <c r="A15" s="240"/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</row>
    <row r="16" spans="1:19" ht="15" hidden="1" customHeight="1" x14ac:dyDescent="0.25">
      <c r="A16" s="240"/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</row>
    <row r="17" spans="1:19" ht="15" hidden="1" customHeight="1" x14ac:dyDescent="0.25">
      <c r="A17" s="240"/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</row>
    <row r="18" spans="1:19" ht="15" hidden="1" customHeight="1" x14ac:dyDescent="0.25">
      <c r="A18" s="240"/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</row>
    <row r="19" spans="1:19" ht="5.25" hidden="1" customHeight="1" x14ac:dyDescent="0.25">
      <c r="A19" s="240"/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</row>
    <row r="20" spans="1:19" ht="15" hidden="1" customHeight="1" x14ac:dyDescent="0.25">
      <c r="A20" s="240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</row>
    <row r="21" spans="1:19" ht="15" hidden="1" customHeight="1" x14ac:dyDescent="0.25">
      <c r="A21" s="240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</row>
    <row r="22" spans="1:19" ht="15" hidden="1" customHeight="1" x14ac:dyDescent="0.25">
      <c r="A22" s="240"/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</row>
    <row r="23" spans="1:19" ht="15" hidden="1" customHeight="1" x14ac:dyDescent="0.25">
      <c r="A23" s="240"/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</row>
    <row r="24" spans="1:19" ht="15" hidden="1" customHeight="1" x14ac:dyDescent="0.25">
      <c r="A24" s="240"/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</row>
    <row r="25" spans="1:19" ht="15" hidden="1" customHeight="1" x14ac:dyDescent="0.25">
      <c r="A25" s="240"/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</row>
  </sheetData>
  <mergeCells count="11">
    <mergeCell ref="A9:S9"/>
    <mergeCell ref="A10:S10"/>
    <mergeCell ref="A11:S25"/>
    <mergeCell ref="A8:S8"/>
    <mergeCell ref="A3:A5"/>
    <mergeCell ref="B3:B5"/>
    <mergeCell ref="P1:S1"/>
    <mergeCell ref="A2:O2"/>
    <mergeCell ref="P2:S2"/>
    <mergeCell ref="C3:S4"/>
    <mergeCell ref="A1:O1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38E14-0616-4651-AC07-C764603A2CA1}">
  <dimension ref="A1:N9"/>
  <sheetViews>
    <sheetView workbookViewId="0">
      <selection activeCell="A3" sqref="A3:N3"/>
    </sheetView>
  </sheetViews>
  <sheetFormatPr defaultRowHeight="15" x14ac:dyDescent="0.25"/>
  <sheetData>
    <row r="1" spans="1:14" ht="29.25" customHeight="1" x14ac:dyDescent="0.25">
      <c r="A1" s="240" t="s">
        <v>55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</row>
    <row r="2" spans="1:14" ht="13.5" customHeight="1" x14ac:dyDescent="0.25">
      <c r="A2" s="251" t="s">
        <v>56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</row>
    <row r="3" spans="1:14" ht="27.75" customHeight="1" x14ac:dyDescent="0.25">
      <c r="A3" s="252" t="s">
        <v>132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</row>
    <row r="4" spans="1:14" ht="17.25" customHeight="1" x14ac:dyDescent="0.25">
      <c r="A4" s="250" t="s">
        <v>57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</row>
    <row r="5" spans="1:14" ht="16.5" customHeight="1" x14ac:dyDescent="0.25">
      <c r="A5" s="250" t="s">
        <v>58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</row>
    <row r="6" spans="1:14" ht="15.75" customHeight="1" thickBot="1" x14ac:dyDescent="0.3">
      <c r="A6" s="250" t="s">
        <v>59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</row>
    <row r="7" spans="1:14" ht="68.25" customHeight="1" thickBot="1" x14ac:dyDescent="0.3">
      <c r="A7" s="200" t="s">
        <v>60</v>
      </c>
      <c r="B7" s="201"/>
      <c r="C7" s="201"/>
      <c r="D7" s="201"/>
      <c r="E7" s="201"/>
      <c r="F7" s="201"/>
      <c r="G7" s="201"/>
      <c r="H7" s="201"/>
      <c r="I7" s="202"/>
      <c r="J7" s="200" t="s">
        <v>61</v>
      </c>
      <c r="K7" s="201"/>
      <c r="L7" s="201"/>
      <c r="M7" s="201"/>
      <c r="N7" s="202"/>
    </row>
    <row r="8" spans="1:14" ht="15.75" thickBot="1" x14ac:dyDescent="0.3">
      <c r="A8" s="200">
        <v>1</v>
      </c>
      <c r="B8" s="201"/>
      <c r="C8" s="201"/>
      <c r="D8" s="201"/>
      <c r="E8" s="201"/>
      <c r="F8" s="201"/>
      <c r="G8" s="201"/>
      <c r="H8" s="201"/>
      <c r="I8" s="202"/>
      <c r="J8" s="200">
        <v>2</v>
      </c>
      <c r="K8" s="201"/>
      <c r="L8" s="201"/>
      <c r="M8" s="201"/>
      <c r="N8" s="202"/>
    </row>
    <row r="9" spans="1:14" ht="36" customHeight="1" thickBot="1" x14ac:dyDescent="0.3">
      <c r="A9" s="200" t="s">
        <v>97</v>
      </c>
      <c r="B9" s="201"/>
      <c r="C9" s="201"/>
      <c r="D9" s="201"/>
      <c r="E9" s="201"/>
      <c r="F9" s="201"/>
      <c r="G9" s="201"/>
      <c r="H9" s="201"/>
      <c r="I9" s="202"/>
      <c r="J9" s="247" t="s">
        <v>221</v>
      </c>
      <c r="K9" s="248"/>
      <c r="L9" s="248"/>
      <c r="M9" s="248"/>
      <c r="N9" s="249"/>
    </row>
  </sheetData>
  <mergeCells count="12">
    <mergeCell ref="A7:I7"/>
    <mergeCell ref="J7:N7"/>
    <mergeCell ref="A8:I8"/>
    <mergeCell ref="J8:N8"/>
    <mergeCell ref="A9:I9"/>
    <mergeCell ref="J9:N9"/>
    <mergeCell ref="A6:N6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F23BE-3FEF-49A2-AE8C-F0291C53A858}">
  <sheetPr>
    <tabColor rgb="FF00B0F0"/>
  </sheetPr>
  <dimension ref="A1:N15"/>
  <sheetViews>
    <sheetView workbookViewId="0">
      <selection activeCell="A15" sqref="A15:J15"/>
    </sheetView>
  </sheetViews>
  <sheetFormatPr defaultRowHeight="15" x14ac:dyDescent="0.25"/>
  <cols>
    <col min="1" max="1" width="20.5703125" customWidth="1"/>
    <col min="2" max="2" width="8.7109375" customWidth="1"/>
    <col min="3" max="3" width="17.5703125" customWidth="1"/>
    <col min="4" max="4" width="9.85546875" customWidth="1"/>
    <col min="5" max="5" width="12.42578125" customWidth="1"/>
    <col min="6" max="6" width="18.7109375" customWidth="1"/>
    <col min="7" max="8" width="13.140625" customWidth="1"/>
    <col min="9" max="9" width="2.5703125" customWidth="1"/>
    <col min="10" max="10" width="13.5703125" customWidth="1"/>
  </cols>
  <sheetData>
    <row r="1" spans="1:14" ht="15.75" x14ac:dyDescent="0.25">
      <c r="A1" s="1" t="s">
        <v>144</v>
      </c>
    </row>
    <row r="2" spans="1:14" ht="24" customHeight="1" thickBot="1" x14ac:dyDescent="0.3">
      <c r="A2" s="2" t="s">
        <v>136</v>
      </c>
    </row>
    <row r="3" spans="1:14" ht="38.25" customHeight="1" thickBot="1" x14ac:dyDescent="0.3">
      <c r="A3" s="192" t="s">
        <v>101</v>
      </c>
      <c r="B3" s="194" t="s">
        <v>1</v>
      </c>
      <c r="C3" s="195"/>
      <c r="D3" s="195"/>
      <c r="E3" s="196"/>
      <c r="F3" s="198" t="s">
        <v>22</v>
      </c>
      <c r="G3" s="200" t="s">
        <v>2</v>
      </c>
      <c r="H3" s="201"/>
      <c r="I3" s="201"/>
      <c r="J3" s="202"/>
      <c r="K3" s="70"/>
      <c r="L3" s="70"/>
      <c r="M3" s="70"/>
      <c r="N3" s="70"/>
    </row>
    <row r="4" spans="1:14" ht="27.75" thickBot="1" x14ac:dyDescent="0.3">
      <c r="A4" s="193"/>
      <c r="B4" s="169"/>
      <c r="C4" s="185"/>
      <c r="D4" s="185"/>
      <c r="E4" s="197"/>
      <c r="F4" s="199"/>
      <c r="G4" s="200" t="s">
        <v>3</v>
      </c>
      <c r="H4" s="201"/>
      <c r="I4" s="202"/>
      <c r="J4" s="144" t="s">
        <v>4</v>
      </c>
    </row>
    <row r="5" spans="1:14" ht="15.75" thickBot="1" x14ac:dyDescent="0.3">
      <c r="A5" s="143">
        <v>1</v>
      </c>
      <c r="B5" s="165">
        <v>2</v>
      </c>
      <c r="C5" s="183"/>
      <c r="D5" s="183"/>
      <c r="E5" s="184"/>
      <c r="F5" s="145">
        <v>3</v>
      </c>
      <c r="G5" s="169">
        <v>4</v>
      </c>
      <c r="H5" s="185"/>
      <c r="I5" s="170"/>
      <c r="J5" s="144">
        <v>5</v>
      </c>
    </row>
    <row r="6" spans="1:14" ht="81.75" thickBot="1" x14ac:dyDescent="0.3">
      <c r="A6" s="29" t="s">
        <v>137</v>
      </c>
      <c r="B6" s="186" t="s">
        <v>5</v>
      </c>
      <c r="C6" s="187"/>
      <c r="D6" s="187"/>
      <c r="E6" s="188"/>
      <c r="F6" s="16" t="s">
        <v>138</v>
      </c>
      <c r="G6" s="189" t="s">
        <v>84</v>
      </c>
      <c r="H6" s="190"/>
      <c r="I6" s="191"/>
      <c r="J6" s="152"/>
    </row>
    <row r="7" spans="1:14" x14ac:dyDescent="0.25">
      <c r="A7" s="7" t="s">
        <v>7</v>
      </c>
    </row>
    <row r="8" spans="1:14" x14ac:dyDescent="0.25">
      <c r="A8" s="7" t="s">
        <v>8</v>
      </c>
    </row>
    <row r="9" spans="1:14" ht="15.75" thickBot="1" x14ac:dyDescent="0.3">
      <c r="A9" s="7" t="s">
        <v>9</v>
      </c>
    </row>
    <row r="10" spans="1:14" ht="15.75" thickBot="1" x14ac:dyDescent="0.3">
      <c r="A10" s="167" t="s">
        <v>33</v>
      </c>
      <c r="B10" s="168"/>
      <c r="C10" s="146" t="s">
        <v>10</v>
      </c>
      <c r="D10" s="146" t="s">
        <v>11</v>
      </c>
      <c r="E10" s="165" t="s">
        <v>12</v>
      </c>
      <c r="F10" s="183"/>
      <c r="G10" s="183"/>
      <c r="H10" s="183"/>
      <c r="I10" s="183"/>
      <c r="J10" s="166"/>
    </row>
    <row r="11" spans="1:14" ht="41.25" thickBot="1" x14ac:dyDescent="0.3">
      <c r="A11" s="169"/>
      <c r="B11" s="170"/>
      <c r="C11" s="145" t="s">
        <v>13</v>
      </c>
      <c r="D11" s="145" t="s">
        <v>14</v>
      </c>
      <c r="E11" s="145" t="s">
        <v>15</v>
      </c>
      <c r="F11" s="147" t="s">
        <v>16</v>
      </c>
      <c r="G11" s="147" t="s">
        <v>17</v>
      </c>
      <c r="H11" s="147" t="s">
        <v>18</v>
      </c>
      <c r="I11" s="165" t="s">
        <v>19</v>
      </c>
      <c r="J11" s="166"/>
    </row>
    <row r="12" spans="1:14" ht="15.75" thickBot="1" x14ac:dyDescent="0.3">
      <c r="A12" s="165">
        <v>1</v>
      </c>
      <c r="B12" s="166"/>
      <c r="C12" s="145">
        <v>2</v>
      </c>
      <c r="D12" s="145">
        <v>3</v>
      </c>
      <c r="E12" s="145">
        <v>4</v>
      </c>
      <c r="F12" s="145">
        <v>5</v>
      </c>
      <c r="G12" s="145">
        <v>6</v>
      </c>
      <c r="H12" s="145">
        <v>7</v>
      </c>
      <c r="I12" s="165">
        <v>8</v>
      </c>
      <c r="J12" s="166"/>
    </row>
    <row r="13" spans="1:14" x14ac:dyDescent="0.25">
      <c r="A13" s="167" t="s">
        <v>139</v>
      </c>
      <c r="B13" s="168"/>
      <c r="C13" s="171" t="s">
        <v>84</v>
      </c>
      <c r="D13" s="173"/>
      <c r="E13" s="173"/>
      <c r="F13" s="175"/>
      <c r="G13" s="254">
        <f>Лист11!S7</f>
        <v>3</v>
      </c>
      <c r="H13" s="301" t="s">
        <v>217</v>
      </c>
      <c r="I13" s="303" t="s">
        <v>217</v>
      </c>
      <c r="J13" s="304"/>
    </row>
    <row r="14" spans="1:14" ht="15.75" thickBot="1" x14ac:dyDescent="0.3">
      <c r="A14" s="169"/>
      <c r="B14" s="170"/>
      <c r="C14" s="172"/>
      <c r="D14" s="174"/>
      <c r="E14" s="174"/>
      <c r="F14" s="176"/>
      <c r="G14" s="255"/>
      <c r="H14" s="302"/>
      <c r="I14" s="305"/>
      <c r="J14" s="306"/>
    </row>
    <row r="15" spans="1:14" ht="20.25" customHeight="1" x14ac:dyDescent="0.25">
      <c r="A15" s="253" t="s">
        <v>21</v>
      </c>
      <c r="B15" s="253"/>
      <c r="C15" s="253"/>
      <c r="D15" s="253"/>
      <c r="E15" s="253"/>
      <c r="F15" s="253"/>
      <c r="G15" s="253"/>
      <c r="H15" s="253"/>
      <c r="I15" s="253"/>
      <c r="J15" s="253"/>
    </row>
  </sheetData>
  <mergeCells count="23">
    <mergeCell ref="A15:J15"/>
    <mergeCell ref="A12:B12"/>
    <mergeCell ref="I12:J12"/>
    <mergeCell ref="A13:B14"/>
    <mergeCell ref="C13:C14"/>
    <mergeCell ref="D13:D14"/>
    <mergeCell ref="E13:E14"/>
    <mergeCell ref="F13:F14"/>
    <mergeCell ref="G13:G14"/>
    <mergeCell ref="H13:H14"/>
    <mergeCell ref="I13:J14"/>
    <mergeCell ref="B5:E5"/>
    <mergeCell ref="G5:I5"/>
    <mergeCell ref="B6:E6"/>
    <mergeCell ref="G6:I6"/>
    <mergeCell ref="A10:B11"/>
    <mergeCell ref="E10:J10"/>
    <mergeCell ref="I11:J11"/>
    <mergeCell ref="A3:A4"/>
    <mergeCell ref="B3:E4"/>
    <mergeCell ref="F3:F4"/>
    <mergeCell ref="G3:J3"/>
    <mergeCell ref="G4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27B8A-7961-4C58-B99A-64B0ED86EF79}">
  <sheetPr>
    <tabColor rgb="FF00B050"/>
    <pageSetUpPr fitToPage="1"/>
  </sheetPr>
  <dimension ref="A1:N18"/>
  <sheetViews>
    <sheetView workbookViewId="0">
      <selection activeCell="G18" sqref="G18"/>
    </sheetView>
  </sheetViews>
  <sheetFormatPr defaultRowHeight="15" x14ac:dyDescent="0.25"/>
  <cols>
    <col min="1" max="1" width="20.5703125" customWidth="1"/>
    <col min="2" max="2" width="8.7109375" customWidth="1"/>
    <col min="3" max="3" width="17.5703125" customWidth="1"/>
    <col min="4" max="4" width="9.85546875" customWidth="1"/>
    <col min="5" max="5" width="12.42578125" customWidth="1"/>
    <col min="6" max="6" width="17.42578125" customWidth="1"/>
    <col min="7" max="7" width="15.5703125" bestFit="1" customWidth="1"/>
    <col min="8" max="8" width="14" customWidth="1"/>
    <col min="9" max="9" width="2.5703125" customWidth="1"/>
    <col min="10" max="10" width="13.5703125" customWidth="1"/>
  </cols>
  <sheetData>
    <row r="1" spans="1:14" ht="15.75" x14ac:dyDescent="0.25">
      <c r="A1" s="1" t="s">
        <v>62</v>
      </c>
    </row>
    <row r="2" spans="1:14" ht="16.5" thickBot="1" x14ac:dyDescent="0.3">
      <c r="A2" s="2" t="s">
        <v>63</v>
      </c>
    </row>
    <row r="3" spans="1:14" ht="81.75" customHeight="1" thickBot="1" x14ac:dyDescent="0.3">
      <c r="A3" s="192" t="s">
        <v>101</v>
      </c>
      <c r="B3" s="194" t="s">
        <v>1</v>
      </c>
      <c r="C3" s="195"/>
      <c r="D3" s="195"/>
      <c r="E3" s="196"/>
      <c r="F3" s="198" t="s">
        <v>22</v>
      </c>
      <c r="G3" s="200" t="s">
        <v>2</v>
      </c>
      <c r="H3" s="201"/>
      <c r="I3" s="201"/>
      <c r="J3" s="202"/>
      <c r="K3" s="12"/>
      <c r="L3" s="12"/>
      <c r="M3" s="12"/>
      <c r="N3" s="12"/>
    </row>
    <row r="4" spans="1:14" ht="27.75" thickBot="1" x14ac:dyDescent="0.3">
      <c r="A4" s="193"/>
      <c r="B4" s="169"/>
      <c r="C4" s="185"/>
      <c r="D4" s="185"/>
      <c r="E4" s="197"/>
      <c r="F4" s="199"/>
      <c r="G4" s="200" t="s">
        <v>3</v>
      </c>
      <c r="H4" s="201"/>
      <c r="I4" s="202"/>
      <c r="J4" s="15" t="s">
        <v>4</v>
      </c>
    </row>
    <row r="5" spans="1:14" ht="15.75" thickBot="1" x14ac:dyDescent="0.3">
      <c r="A5" s="14">
        <v>1</v>
      </c>
      <c r="B5" s="165">
        <v>2</v>
      </c>
      <c r="C5" s="183"/>
      <c r="D5" s="183"/>
      <c r="E5" s="184"/>
      <c r="F5" s="4">
        <v>3</v>
      </c>
      <c r="G5" s="169">
        <v>4</v>
      </c>
      <c r="H5" s="185"/>
      <c r="I5" s="170"/>
      <c r="J5" s="15">
        <v>5</v>
      </c>
    </row>
    <row r="6" spans="1:14" ht="81.75" thickBot="1" x14ac:dyDescent="0.3">
      <c r="A6" s="29" t="s">
        <v>64</v>
      </c>
      <c r="B6" s="186" t="s">
        <v>5</v>
      </c>
      <c r="C6" s="187"/>
      <c r="D6" s="187"/>
      <c r="E6" s="188"/>
      <c r="F6" s="16" t="s">
        <v>65</v>
      </c>
      <c r="G6" s="189" t="s">
        <v>6</v>
      </c>
      <c r="H6" s="190"/>
      <c r="I6" s="191"/>
      <c r="J6" s="17"/>
    </row>
    <row r="7" spans="1:14" x14ac:dyDescent="0.25">
      <c r="A7" s="7" t="s">
        <v>7</v>
      </c>
    </row>
    <row r="8" spans="1:14" x14ac:dyDescent="0.25">
      <c r="A8" s="7" t="s">
        <v>8</v>
      </c>
    </row>
    <row r="9" spans="1:14" ht="15.75" thickBot="1" x14ac:dyDescent="0.3">
      <c r="A9" s="7" t="s">
        <v>9</v>
      </c>
    </row>
    <row r="10" spans="1:14" ht="15.75" thickBot="1" x14ac:dyDescent="0.3">
      <c r="A10" s="167" t="s">
        <v>33</v>
      </c>
      <c r="B10" s="168"/>
      <c r="C10" s="3" t="s">
        <v>10</v>
      </c>
      <c r="D10" s="3" t="s">
        <v>11</v>
      </c>
      <c r="E10" s="165" t="s">
        <v>12</v>
      </c>
      <c r="F10" s="183"/>
      <c r="G10" s="183"/>
      <c r="H10" s="183"/>
      <c r="I10" s="183"/>
      <c r="J10" s="166"/>
    </row>
    <row r="11" spans="1:14" ht="41.25" thickBot="1" x14ac:dyDescent="0.3">
      <c r="A11" s="169"/>
      <c r="B11" s="170"/>
      <c r="C11" s="4" t="s">
        <v>13</v>
      </c>
      <c r="D11" s="4" t="s">
        <v>14</v>
      </c>
      <c r="E11" s="4" t="s">
        <v>15</v>
      </c>
      <c r="F11" s="5" t="s">
        <v>16</v>
      </c>
      <c r="G11" s="5" t="s">
        <v>17</v>
      </c>
      <c r="H11" s="5" t="s">
        <v>18</v>
      </c>
      <c r="I11" s="165" t="s">
        <v>19</v>
      </c>
      <c r="J11" s="166"/>
    </row>
    <row r="12" spans="1:14" ht="15.75" thickBot="1" x14ac:dyDescent="0.3">
      <c r="A12" s="165">
        <v>1</v>
      </c>
      <c r="B12" s="166"/>
      <c r="C12" s="4">
        <v>2</v>
      </c>
      <c r="D12" s="4">
        <v>3</v>
      </c>
      <c r="E12" s="4">
        <v>4</v>
      </c>
      <c r="F12" s="4">
        <v>5</v>
      </c>
      <c r="G12" s="4">
        <v>6</v>
      </c>
      <c r="H12" s="4">
        <v>7</v>
      </c>
      <c r="I12" s="165">
        <v>8</v>
      </c>
      <c r="J12" s="166"/>
    </row>
    <row r="13" spans="1:14" x14ac:dyDescent="0.25">
      <c r="A13" s="167" t="s">
        <v>20</v>
      </c>
      <c r="B13" s="168"/>
      <c r="C13" s="171" t="s">
        <v>6</v>
      </c>
      <c r="D13" s="173"/>
      <c r="E13" s="173"/>
      <c r="F13" s="175"/>
      <c r="G13" s="177">
        <f>Лист3!S7</f>
        <v>2157754.59</v>
      </c>
      <c r="H13" s="254">
        <f>Лист3!Q7</f>
        <v>2157754.59</v>
      </c>
      <c r="I13" s="256">
        <f>H13</f>
        <v>2157754.59</v>
      </c>
      <c r="J13" s="257"/>
    </row>
    <row r="14" spans="1:14" ht="15.75" thickBot="1" x14ac:dyDescent="0.3">
      <c r="A14" s="169"/>
      <c r="B14" s="170"/>
      <c r="C14" s="172"/>
      <c r="D14" s="174"/>
      <c r="E14" s="174"/>
      <c r="F14" s="176"/>
      <c r="G14" s="178"/>
      <c r="H14" s="255"/>
      <c r="I14" s="258"/>
      <c r="J14" s="259"/>
    </row>
    <row r="15" spans="1:14" ht="27" customHeight="1" x14ac:dyDescent="0.25">
      <c r="A15" s="253" t="s">
        <v>21</v>
      </c>
      <c r="B15" s="253"/>
      <c r="C15" s="253"/>
      <c r="D15" s="253"/>
      <c r="E15" s="253"/>
      <c r="F15" s="253"/>
      <c r="G15" s="253"/>
      <c r="H15" s="253"/>
      <c r="I15" s="253"/>
      <c r="J15" s="253"/>
    </row>
    <row r="16" spans="1:14" x14ac:dyDescent="0.25">
      <c r="G16" s="126" t="s">
        <v>108</v>
      </c>
    </row>
    <row r="18" spans="7:7" x14ac:dyDescent="0.25">
      <c r="G18" s="74"/>
    </row>
  </sheetData>
  <mergeCells count="23">
    <mergeCell ref="A3:A4"/>
    <mergeCell ref="A10:B11"/>
    <mergeCell ref="B3:E4"/>
    <mergeCell ref="F3:F4"/>
    <mergeCell ref="G3:J3"/>
    <mergeCell ref="G4:I4"/>
    <mergeCell ref="B5:E5"/>
    <mergeCell ref="G5:I5"/>
    <mergeCell ref="B6:E6"/>
    <mergeCell ref="G6:I6"/>
    <mergeCell ref="E10:J10"/>
    <mergeCell ref="I11:J11"/>
    <mergeCell ref="A15:J15"/>
    <mergeCell ref="A12:B12"/>
    <mergeCell ref="I12:J12"/>
    <mergeCell ref="A13:B14"/>
    <mergeCell ref="C13:C14"/>
    <mergeCell ref="D13:D14"/>
    <mergeCell ref="E13:E14"/>
    <mergeCell ref="F13:F14"/>
    <mergeCell ref="G13:G14"/>
    <mergeCell ref="H13:H14"/>
    <mergeCell ref="I13:J1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B9560-0FA0-49CA-896D-BF5FF59A41A1}">
  <dimension ref="A1:S14"/>
  <sheetViews>
    <sheetView workbookViewId="0">
      <selection activeCell="A13" sqref="A13"/>
    </sheetView>
  </sheetViews>
  <sheetFormatPr defaultRowHeight="15" x14ac:dyDescent="0.25"/>
  <cols>
    <col min="1" max="1" width="15.7109375" customWidth="1"/>
    <col min="2" max="2" width="14.140625" customWidth="1"/>
    <col min="3" max="3" width="8.85546875" customWidth="1"/>
    <col min="4" max="4" width="9.42578125" customWidth="1"/>
    <col min="5" max="6" width="9.5703125" customWidth="1"/>
    <col min="7" max="7" width="10.42578125" customWidth="1"/>
    <col min="8" max="8" width="9.28515625" customWidth="1"/>
    <col min="9" max="9" width="8.42578125" customWidth="1"/>
    <col min="10" max="10" width="8.140625" customWidth="1"/>
    <col min="11" max="11" width="8.42578125" customWidth="1"/>
    <col min="12" max="12" width="8.85546875" customWidth="1"/>
    <col min="13" max="13" width="9.28515625" customWidth="1"/>
    <col min="14" max="14" width="9" customWidth="1"/>
    <col min="15" max="15" width="8.7109375" customWidth="1"/>
    <col min="17" max="17" width="10.5703125" customWidth="1"/>
    <col min="18" max="18" width="9.28515625" bestFit="1" customWidth="1"/>
    <col min="19" max="19" width="9.42578125" customWidth="1"/>
  </cols>
  <sheetData>
    <row r="1" spans="1:19" ht="20.25" customHeight="1" x14ac:dyDescent="0.25">
      <c r="A1" s="218" t="s">
        <v>23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9" ht="15.75" customHeight="1" thickBot="1" x14ac:dyDescent="0.3">
      <c r="A2" s="218" t="s">
        <v>24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1:19" x14ac:dyDescent="0.25">
      <c r="A3" s="219" t="s">
        <v>33</v>
      </c>
      <c r="B3" s="222" t="s">
        <v>47</v>
      </c>
      <c r="C3" s="223" t="s">
        <v>25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</row>
    <row r="4" spans="1:19" ht="15.75" thickBot="1" x14ac:dyDescent="0.3">
      <c r="A4" s="220"/>
      <c r="B4" s="220"/>
      <c r="C4" s="226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9"/>
    </row>
    <row r="5" spans="1:19" ht="30" x14ac:dyDescent="0.25">
      <c r="A5" s="221"/>
      <c r="B5" s="221"/>
      <c r="C5" s="39" t="s">
        <v>36</v>
      </c>
      <c r="D5" s="39" t="s">
        <v>53</v>
      </c>
      <c r="E5" s="39" t="s">
        <v>26</v>
      </c>
      <c r="F5" s="39" t="s">
        <v>37</v>
      </c>
      <c r="G5" s="39" t="s">
        <v>38</v>
      </c>
      <c r="H5" s="39" t="s">
        <v>27</v>
      </c>
      <c r="I5" s="39" t="s">
        <v>28</v>
      </c>
      <c r="J5" s="39" t="s">
        <v>39</v>
      </c>
      <c r="K5" s="39" t="s">
        <v>29</v>
      </c>
      <c r="L5" s="39" t="s">
        <v>40</v>
      </c>
      <c r="M5" s="39" t="s">
        <v>41</v>
      </c>
      <c r="N5" s="46" t="s">
        <v>42</v>
      </c>
      <c r="O5" s="39" t="s">
        <v>43</v>
      </c>
      <c r="P5" s="39" t="s">
        <v>44</v>
      </c>
      <c r="Q5" s="39" t="s">
        <v>45</v>
      </c>
      <c r="R5" s="39" t="s">
        <v>46</v>
      </c>
      <c r="S5" s="39" t="s">
        <v>30</v>
      </c>
    </row>
    <row r="6" spans="1:19" ht="15.75" thickBot="1" x14ac:dyDescent="0.3">
      <c r="A6" s="148">
        <v>1</v>
      </c>
      <c r="B6" s="20">
        <v>2</v>
      </c>
      <c r="C6" s="150">
        <v>3</v>
      </c>
      <c r="D6" s="150">
        <v>4</v>
      </c>
      <c r="E6" s="150">
        <v>5</v>
      </c>
      <c r="F6" s="150">
        <v>6</v>
      </c>
      <c r="G6" s="150">
        <v>7</v>
      </c>
      <c r="H6" s="150">
        <v>8</v>
      </c>
      <c r="I6" s="150">
        <v>9</v>
      </c>
      <c r="J6" s="150">
        <v>10</v>
      </c>
      <c r="K6" s="150">
        <v>11</v>
      </c>
      <c r="L6" s="150">
        <v>12</v>
      </c>
      <c r="M6" s="150">
        <v>13</v>
      </c>
      <c r="N6" s="150">
        <v>14</v>
      </c>
      <c r="O6" s="150">
        <v>15</v>
      </c>
      <c r="P6" s="150">
        <v>16</v>
      </c>
      <c r="Q6" s="150">
        <v>17</v>
      </c>
      <c r="R6" s="150">
        <v>18</v>
      </c>
      <c r="S6" s="150">
        <v>19</v>
      </c>
    </row>
    <row r="7" spans="1:19" ht="41.25" thickBot="1" x14ac:dyDescent="0.3">
      <c r="A7" s="35" t="s">
        <v>141</v>
      </c>
      <c r="B7" s="35" t="s">
        <v>84</v>
      </c>
      <c r="C7" s="24">
        <v>3</v>
      </c>
      <c r="D7" s="24">
        <v>3</v>
      </c>
      <c r="E7" s="24">
        <v>3</v>
      </c>
      <c r="F7" s="24">
        <f>(C7+D7+E7)/3</f>
        <v>3</v>
      </c>
      <c r="G7" s="24">
        <v>3</v>
      </c>
      <c r="H7" s="24">
        <v>3</v>
      </c>
      <c r="I7" s="24">
        <v>3</v>
      </c>
      <c r="J7" s="24">
        <f>(G7+H7+I7)/3</f>
        <v>3</v>
      </c>
      <c r="K7" s="24">
        <v>3</v>
      </c>
      <c r="L7" s="24">
        <v>3</v>
      </c>
      <c r="M7" s="24">
        <v>3</v>
      </c>
      <c r="N7" s="24">
        <f>(K7+L7+M7)/3</f>
        <v>3</v>
      </c>
      <c r="O7" s="24">
        <v>3</v>
      </c>
      <c r="P7" s="24">
        <v>3</v>
      </c>
      <c r="Q7" s="24">
        <v>3</v>
      </c>
      <c r="R7" s="24">
        <f>(O7+P7+Q7)/3</f>
        <v>3</v>
      </c>
      <c r="S7" s="24">
        <f>(F7+J7+N7+R7)/4</f>
        <v>3</v>
      </c>
    </row>
    <row r="8" spans="1:19" x14ac:dyDescent="0.25">
      <c r="A8" s="2" t="s">
        <v>31</v>
      </c>
    </row>
    <row r="9" spans="1:19" ht="15.75" thickBot="1" x14ac:dyDescent="0.3">
      <c r="A9" s="2" t="s">
        <v>32</v>
      </c>
    </row>
    <row r="10" spans="1:19" ht="15.75" customHeight="1" thickBot="1" x14ac:dyDescent="0.3">
      <c r="A10" s="230" t="s">
        <v>33</v>
      </c>
      <c r="B10" s="232" t="s">
        <v>47</v>
      </c>
      <c r="C10" s="233"/>
      <c r="D10" s="233"/>
      <c r="E10" s="233"/>
      <c r="F10" s="234"/>
      <c r="G10" s="207" t="s">
        <v>34</v>
      </c>
      <c r="H10" s="209"/>
      <c r="I10" s="209"/>
      <c r="J10" s="209"/>
      <c r="K10" s="209"/>
      <c r="L10" s="209"/>
      <c r="M10" s="209"/>
      <c r="N10" s="209"/>
      <c r="O10" s="209"/>
      <c r="P10" s="208"/>
      <c r="Q10" s="71"/>
      <c r="R10" s="71"/>
      <c r="S10" s="71"/>
    </row>
    <row r="11" spans="1:19" ht="15.75" customHeight="1" thickBot="1" x14ac:dyDescent="0.3">
      <c r="A11" s="231"/>
      <c r="B11" s="205"/>
      <c r="C11" s="235"/>
      <c r="D11" s="235"/>
      <c r="E11" s="235"/>
      <c r="F11" s="206"/>
      <c r="G11" s="205" t="s">
        <v>15</v>
      </c>
      <c r="H11" s="206"/>
      <c r="I11" s="236" t="s">
        <v>16</v>
      </c>
      <c r="J11" s="237"/>
      <c r="K11" s="205" t="s">
        <v>17</v>
      </c>
      <c r="L11" s="206"/>
      <c r="M11" s="207" t="s">
        <v>18</v>
      </c>
      <c r="N11" s="208"/>
      <c r="O11" s="207" t="s">
        <v>19</v>
      </c>
      <c r="P11" s="208"/>
      <c r="Q11" s="72"/>
      <c r="R11" s="72"/>
      <c r="S11" s="72"/>
    </row>
    <row r="12" spans="1:19" ht="15.75" thickBot="1" x14ac:dyDescent="0.3">
      <c r="A12" s="149">
        <v>1</v>
      </c>
      <c r="B12" s="207">
        <v>2</v>
      </c>
      <c r="C12" s="209"/>
      <c r="D12" s="209"/>
      <c r="E12" s="209"/>
      <c r="F12" s="208"/>
      <c r="G12" s="207">
        <v>3</v>
      </c>
      <c r="H12" s="208"/>
      <c r="I12" s="210">
        <v>4</v>
      </c>
      <c r="J12" s="211"/>
      <c r="K12" s="207">
        <v>5</v>
      </c>
      <c r="L12" s="208"/>
      <c r="M12" s="207">
        <v>6</v>
      </c>
      <c r="N12" s="208"/>
      <c r="O12" s="207">
        <v>7</v>
      </c>
      <c r="P12" s="208"/>
      <c r="Q12" s="72"/>
      <c r="R12" s="72"/>
      <c r="S12" s="72"/>
    </row>
    <row r="13" spans="1:19" ht="41.25" thickBot="1" x14ac:dyDescent="0.3">
      <c r="A13" s="35" t="s">
        <v>141</v>
      </c>
      <c r="B13" s="207" t="s">
        <v>84</v>
      </c>
      <c r="C13" s="209"/>
      <c r="D13" s="209"/>
      <c r="E13" s="209"/>
      <c r="F13" s="208"/>
      <c r="G13" s="212"/>
      <c r="H13" s="213"/>
      <c r="I13" s="214"/>
      <c r="J13" s="215"/>
      <c r="K13" s="307">
        <f>S7</f>
        <v>3</v>
      </c>
      <c r="L13" s="308"/>
      <c r="M13" s="307">
        <v>3</v>
      </c>
      <c r="N13" s="308"/>
      <c r="O13" s="307">
        <v>3</v>
      </c>
      <c r="P13" s="308"/>
      <c r="Q13" s="73"/>
      <c r="R13" s="73"/>
      <c r="S13" s="73"/>
    </row>
    <row r="14" spans="1:19" x14ac:dyDescent="0.25">
      <c r="A14" s="2" t="s">
        <v>35</v>
      </c>
    </row>
  </sheetData>
  <mergeCells count="25">
    <mergeCell ref="O13:P13"/>
    <mergeCell ref="K11:L11"/>
    <mergeCell ref="M11:N11"/>
    <mergeCell ref="O11:P11"/>
    <mergeCell ref="B12:F12"/>
    <mergeCell ref="G12:H12"/>
    <mergeCell ref="I12:J12"/>
    <mergeCell ref="K12:L12"/>
    <mergeCell ref="M12:N12"/>
    <mergeCell ref="O12:P12"/>
    <mergeCell ref="B13:F13"/>
    <mergeCell ref="G13:H13"/>
    <mergeCell ref="I13:J13"/>
    <mergeCell ref="K13:L13"/>
    <mergeCell ref="M13:N13"/>
    <mergeCell ref="A1:L1"/>
    <mergeCell ref="A2:L2"/>
    <mergeCell ref="A3:A5"/>
    <mergeCell ref="B3:B5"/>
    <mergeCell ref="C3:S4"/>
    <mergeCell ref="A10:A11"/>
    <mergeCell ref="B10:F11"/>
    <mergeCell ref="G10:P10"/>
    <mergeCell ref="G11:H11"/>
    <mergeCell ref="I11:J11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A99DB-8569-43A6-9575-A819C323C994}">
  <dimension ref="A1:S25"/>
  <sheetViews>
    <sheetView workbookViewId="0">
      <selection activeCell="A29" sqref="A29"/>
    </sheetView>
  </sheetViews>
  <sheetFormatPr defaultRowHeight="15" x14ac:dyDescent="0.25"/>
  <cols>
    <col min="1" max="1" width="15.42578125" customWidth="1"/>
    <col min="2" max="2" width="13" customWidth="1"/>
    <col min="3" max="3" width="10.140625" customWidth="1"/>
  </cols>
  <sheetData>
    <row r="1" spans="1:19" ht="15.75" x14ac:dyDescent="0.25">
      <c r="A1" s="271" t="s">
        <v>48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42"/>
      <c r="Q1" s="242"/>
      <c r="R1" s="242"/>
      <c r="S1" s="242"/>
    </row>
    <row r="2" spans="1:19" ht="16.5" customHeight="1" thickBot="1" x14ac:dyDescent="0.3">
      <c r="A2" s="241" t="s">
        <v>24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2"/>
      <c r="Q2" s="242"/>
      <c r="R2" s="242"/>
      <c r="S2" s="242"/>
    </row>
    <row r="3" spans="1:19" x14ac:dyDescent="0.25">
      <c r="A3" s="219" t="s">
        <v>33</v>
      </c>
      <c r="B3" s="222" t="s">
        <v>47</v>
      </c>
      <c r="C3" s="198" t="s">
        <v>49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6"/>
    </row>
    <row r="4" spans="1:19" ht="15.75" thickBot="1" x14ac:dyDescent="0.3">
      <c r="A4" s="220"/>
      <c r="B4" s="220"/>
      <c r="C4" s="244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6"/>
    </row>
    <row r="5" spans="1:19" ht="30" x14ac:dyDescent="0.25">
      <c r="A5" s="221"/>
      <c r="B5" s="221"/>
      <c r="C5" s="42" t="s">
        <v>36</v>
      </c>
      <c r="D5" s="42" t="s">
        <v>53</v>
      </c>
      <c r="E5" s="42" t="s">
        <v>26</v>
      </c>
      <c r="F5" s="42" t="s">
        <v>37</v>
      </c>
      <c r="G5" s="42" t="s">
        <v>38</v>
      </c>
      <c r="H5" s="42" t="s">
        <v>27</v>
      </c>
      <c r="I5" s="42" t="s">
        <v>28</v>
      </c>
      <c r="J5" s="42" t="s">
        <v>39</v>
      </c>
      <c r="K5" s="42" t="s">
        <v>29</v>
      </c>
      <c r="L5" s="42" t="s">
        <v>40</v>
      </c>
      <c r="M5" s="42" t="s">
        <v>41</v>
      </c>
      <c r="N5" s="47" t="s">
        <v>42</v>
      </c>
      <c r="O5" s="42" t="s">
        <v>43</v>
      </c>
      <c r="P5" s="42" t="s">
        <v>44</v>
      </c>
      <c r="Q5" s="42" t="s">
        <v>45</v>
      </c>
      <c r="R5" s="42" t="s">
        <v>46</v>
      </c>
      <c r="S5" s="40" t="s">
        <v>30</v>
      </c>
    </row>
    <row r="6" spans="1:19" x14ac:dyDescent="0.25">
      <c r="A6" s="97">
        <v>1</v>
      </c>
      <c r="B6" s="98">
        <v>2</v>
      </c>
      <c r="C6" s="98">
        <v>3</v>
      </c>
      <c r="D6" s="98">
        <v>4</v>
      </c>
      <c r="E6" s="98">
        <v>5</v>
      </c>
      <c r="F6" s="98">
        <v>6</v>
      </c>
      <c r="G6" s="98">
        <v>7</v>
      </c>
      <c r="H6" s="98">
        <v>8</v>
      </c>
      <c r="I6" s="98">
        <v>9</v>
      </c>
      <c r="J6" s="98">
        <v>10</v>
      </c>
      <c r="K6" s="98">
        <v>11</v>
      </c>
      <c r="L6" s="98">
        <v>12</v>
      </c>
      <c r="M6" s="98">
        <v>13</v>
      </c>
      <c r="N6" s="98">
        <v>14</v>
      </c>
      <c r="O6" s="99">
        <v>15</v>
      </c>
      <c r="P6" s="98">
        <v>16</v>
      </c>
      <c r="Q6" s="98">
        <v>17</v>
      </c>
      <c r="R6" s="98">
        <v>18</v>
      </c>
      <c r="S6" s="98">
        <v>19</v>
      </c>
    </row>
    <row r="7" spans="1:19" ht="41.25" thickBot="1" x14ac:dyDescent="0.3">
      <c r="A7" s="48" t="s">
        <v>141</v>
      </c>
      <c r="B7" s="48" t="s">
        <v>84</v>
      </c>
      <c r="C7" s="24">
        <f>Лист11!C7</f>
        <v>3</v>
      </c>
      <c r="D7" s="24">
        <f>Лист11!D7</f>
        <v>3</v>
      </c>
      <c r="E7" s="24">
        <f>Лист11!E7</f>
        <v>3</v>
      </c>
      <c r="F7" s="24">
        <f>(C7+D7+E7)/3</f>
        <v>3</v>
      </c>
      <c r="G7" s="24">
        <f>Лист11!G7</f>
        <v>3</v>
      </c>
      <c r="H7" s="24">
        <f>Лист11!H7</f>
        <v>3</v>
      </c>
      <c r="I7" s="24">
        <f>Лист11!I7</f>
        <v>3</v>
      </c>
      <c r="J7" s="24">
        <f>(G7+H7+I7)/3</f>
        <v>3</v>
      </c>
      <c r="K7" s="24">
        <f>Лист11!K7</f>
        <v>3</v>
      </c>
      <c r="L7" s="24">
        <f>Лист11!L7</f>
        <v>3</v>
      </c>
      <c r="M7" s="24">
        <f>Лист11!M7</f>
        <v>3</v>
      </c>
      <c r="N7" s="24">
        <f>(K7+L7+M7)/3</f>
        <v>3</v>
      </c>
      <c r="O7" s="24">
        <f>Лист11!O7</f>
        <v>3</v>
      </c>
      <c r="P7" s="24">
        <f>Лист11!P7</f>
        <v>3</v>
      </c>
      <c r="Q7" s="24">
        <f>Лист11!Q7</f>
        <v>3</v>
      </c>
      <c r="R7" s="24">
        <f>(O7+P7+Q7)/3</f>
        <v>3</v>
      </c>
      <c r="S7" s="24">
        <f>(F7+J7+N7+R7)/4</f>
        <v>3</v>
      </c>
    </row>
    <row r="8" spans="1:19" ht="27" customHeight="1" x14ac:dyDescent="0.25">
      <c r="A8" s="309" t="s">
        <v>54</v>
      </c>
      <c r="B8" s="309"/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</row>
    <row r="9" spans="1:19" ht="36" customHeight="1" x14ac:dyDescent="0.25">
      <c r="A9" s="240" t="s">
        <v>50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</row>
    <row r="10" spans="1:19" ht="43.5" customHeight="1" x14ac:dyDescent="0.25">
      <c r="A10" s="240" t="s">
        <v>51</v>
      </c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</row>
    <row r="11" spans="1:19" ht="39" customHeight="1" x14ac:dyDescent="0.25">
      <c r="A11" s="240" t="s">
        <v>52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</row>
    <row r="12" spans="1:19" ht="15" hidden="1" customHeight="1" x14ac:dyDescent="0.25">
      <c r="A12" s="240"/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</row>
    <row r="13" spans="1:19" ht="15" hidden="1" customHeight="1" x14ac:dyDescent="0.25">
      <c r="A13" s="240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</row>
    <row r="14" spans="1:19" ht="15" hidden="1" customHeight="1" x14ac:dyDescent="0.25">
      <c r="A14" s="240"/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</row>
    <row r="15" spans="1:19" ht="15" hidden="1" customHeight="1" x14ac:dyDescent="0.25">
      <c r="A15" s="240"/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</row>
    <row r="16" spans="1:19" ht="15" hidden="1" customHeight="1" x14ac:dyDescent="0.25">
      <c r="A16" s="240"/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</row>
    <row r="17" spans="1:19" ht="15" hidden="1" customHeight="1" x14ac:dyDescent="0.25">
      <c r="A17" s="240"/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</row>
    <row r="18" spans="1:19" ht="15" hidden="1" customHeight="1" x14ac:dyDescent="0.25">
      <c r="A18" s="240"/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</row>
    <row r="19" spans="1:19" ht="5.25" hidden="1" customHeight="1" x14ac:dyDescent="0.25">
      <c r="A19" s="240"/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</row>
    <row r="20" spans="1:19" ht="15" hidden="1" customHeight="1" x14ac:dyDescent="0.25">
      <c r="A20" s="240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</row>
    <row r="21" spans="1:19" ht="15" hidden="1" customHeight="1" x14ac:dyDescent="0.25">
      <c r="A21" s="240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</row>
    <row r="22" spans="1:19" ht="15" hidden="1" customHeight="1" x14ac:dyDescent="0.25">
      <c r="A22" s="240"/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</row>
    <row r="23" spans="1:19" ht="15" hidden="1" customHeight="1" x14ac:dyDescent="0.25">
      <c r="A23" s="240"/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</row>
    <row r="24" spans="1:19" ht="15" hidden="1" customHeight="1" x14ac:dyDescent="0.25">
      <c r="A24" s="240"/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</row>
    <row r="25" spans="1:19" ht="15" hidden="1" customHeight="1" x14ac:dyDescent="0.25">
      <c r="A25" s="240"/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</row>
  </sheetData>
  <mergeCells count="11">
    <mergeCell ref="A10:S10"/>
    <mergeCell ref="A11:S25"/>
    <mergeCell ref="A1:O1"/>
    <mergeCell ref="P1:S1"/>
    <mergeCell ref="A2:O2"/>
    <mergeCell ref="P2:S2"/>
    <mergeCell ref="A8:S8"/>
    <mergeCell ref="A9:S9"/>
    <mergeCell ref="A3:A5"/>
    <mergeCell ref="B3:B5"/>
    <mergeCell ref="C3:S4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09420-6440-41D9-B8F0-D7C57A96494E}">
  <dimension ref="A1:N9"/>
  <sheetViews>
    <sheetView workbookViewId="0">
      <selection activeCell="D18" sqref="D17:D18"/>
    </sheetView>
  </sheetViews>
  <sheetFormatPr defaultRowHeight="15" x14ac:dyDescent="0.25"/>
  <cols>
    <col min="1" max="16384" width="9.140625" style="163"/>
  </cols>
  <sheetData>
    <row r="1" spans="1:14" ht="42" customHeight="1" x14ac:dyDescent="0.25">
      <c r="A1" s="361" t="s">
        <v>55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</row>
    <row r="2" spans="1:14" ht="24" customHeight="1" x14ac:dyDescent="0.25">
      <c r="A2" s="360" t="s">
        <v>56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</row>
    <row r="3" spans="1:14" ht="25.5" customHeight="1" x14ac:dyDescent="0.25">
      <c r="A3" s="252" t="s">
        <v>132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</row>
    <row r="4" spans="1:14" ht="20.25" customHeight="1" x14ac:dyDescent="0.25">
      <c r="A4" s="362" t="s">
        <v>57</v>
      </c>
      <c r="B4" s="362"/>
      <c r="C4" s="362"/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</row>
    <row r="5" spans="1:14" ht="22.5" customHeight="1" x14ac:dyDescent="0.25">
      <c r="A5" s="362" t="s">
        <v>58</v>
      </c>
      <c r="B5" s="362"/>
      <c r="C5" s="362"/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362"/>
    </row>
    <row r="6" spans="1:14" ht="17.25" customHeight="1" thickBot="1" x14ac:dyDescent="0.3">
      <c r="A6" s="362" t="s">
        <v>59</v>
      </c>
      <c r="B6" s="362"/>
      <c r="C6" s="362"/>
      <c r="D6" s="362"/>
      <c r="E6" s="362"/>
      <c r="F6" s="362"/>
      <c r="G6" s="362"/>
      <c r="H6" s="362"/>
      <c r="I6" s="362"/>
      <c r="J6" s="362"/>
      <c r="K6" s="362"/>
      <c r="L6" s="362"/>
      <c r="M6" s="362"/>
      <c r="N6" s="362"/>
    </row>
    <row r="7" spans="1:14" ht="42" customHeight="1" thickBot="1" x14ac:dyDescent="0.3">
      <c r="A7" s="363" t="s">
        <v>60</v>
      </c>
      <c r="B7" s="364"/>
      <c r="C7" s="364"/>
      <c r="D7" s="364"/>
      <c r="E7" s="364"/>
      <c r="F7" s="364"/>
      <c r="G7" s="364"/>
      <c r="H7" s="364"/>
      <c r="I7" s="365"/>
      <c r="J7" s="363" t="s">
        <v>61</v>
      </c>
      <c r="K7" s="364"/>
      <c r="L7" s="364"/>
      <c r="M7" s="364"/>
      <c r="N7" s="365"/>
    </row>
    <row r="8" spans="1:14" ht="20.25" customHeight="1" thickBot="1" x14ac:dyDescent="0.3">
      <c r="A8" s="363">
        <v>1</v>
      </c>
      <c r="B8" s="364"/>
      <c r="C8" s="364"/>
      <c r="D8" s="364"/>
      <c r="E8" s="364"/>
      <c r="F8" s="364"/>
      <c r="G8" s="364"/>
      <c r="H8" s="364"/>
      <c r="I8" s="365"/>
      <c r="J8" s="363">
        <v>2</v>
      </c>
      <c r="K8" s="364"/>
      <c r="L8" s="364"/>
      <c r="M8" s="364"/>
      <c r="N8" s="365"/>
    </row>
    <row r="9" spans="1:14" ht="28.5" customHeight="1" thickBot="1" x14ac:dyDescent="0.3">
      <c r="A9" s="363" t="s">
        <v>140</v>
      </c>
      <c r="B9" s="364"/>
      <c r="C9" s="364"/>
      <c r="D9" s="364"/>
      <c r="E9" s="364"/>
      <c r="F9" s="364"/>
      <c r="G9" s="364"/>
      <c r="H9" s="364"/>
      <c r="I9" s="365"/>
      <c r="J9" s="278" t="s">
        <v>142</v>
      </c>
      <c r="K9" s="279"/>
      <c r="L9" s="279"/>
      <c r="M9" s="279"/>
      <c r="N9" s="280"/>
    </row>
  </sheetData>
  <mergeCells count="12">
    <mergeCell ref="A7:I7"/>
    <mergeCell ref="J7:N7"/>
    <mergeCell ref="A8:I8"/>
    <mergeCell ref="J8:N8"/>
    <mergeCell ref="A9:I9"/>
    <mergeCell ref="J9:N9"/>
    <mergeCell ref="A6:N6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470A8-DF66-4F27-8D65-365BC5AA1DC4}">
  <sheetPr>
    <tabColor theme="4" tint="-0.249977111117893"/>
  </sheetPr>
  <dimension ref="A1:N15"/>
  <sheetViews>
    <sheetView workbookViewId="0">
      <selection activeCell="A13" sqref="A13:B14"/>
    </sheetView>
  </sheetViews>
  <sheetFormatPr defaultRowHeight="15" x14ac:dyDescent="0.25"/>
  <cols>
    <col min="1" max="1" width="20.5703125" customWidth="1"/>
    <col min="2" max="2" width="8.7109375" customWidth="1"/>
    <col min="3" max="3" width="17.5703125" customWidth="1"/>
    <col min="4" max="4" width="9.85546875" customWidth="1"/>
    <col min="5" max="5" width="12.42578125" customWidth="1"/>
    <col min="6" max="6" width="18.7109375" customWidth="1"/>
    <col min="7" max="8" width="13.140625" customWidth="1"/>
    <col min="9" max="9" width="2.5703125" customWidth="1"/>
    <col min="10" max="10" width="13.5703125" customWidth="1"/>
  </cols>
  <sheetData>
    <row r="1" spans="1:14" ht="15.75" x14ac:dyDescent="0.25">
      <c r="A1" s="1" t="s">
        <v>147</v>
      </c>
    </row>
    <row r="2" spans="1:14" ht="66.75" customHeight="1" thickBot="1" x14ac:dyDescent="0.3">
      <c r="A2" s="311" t="s">
        <v>145</v>
      </c>
      <c r="B2" s="311"/>
      <c r="C2" s="311"/>
      <c r="D2" s="311"/>
      <c r="E2" s="311"/>
      <c r="F2" s="311"/>
      <c r="G2" s="311"/>
      <c r="H2" s="311"/>
      <c r="I2" s="311"/>
      <c r="J2" s="311"/>
    </row>
    <row r="3" spans="1:14" ht="38.25" customHeight="1" thickBot="1" x14ac:dyDescent="0.3">
      <c r="A3" s="192" t="s">
        <v>101</v>
      </c>
      <c r="B3" s="194" t="s">
        <v>1</v>
      </c>
      <c r="C3" s="195"/>
      <c r="D3" s="195"/>
      <c r="E3" s="196"/>
      <c r="F3" s="198" t="s">
        <v>22</v>
      </c>
      <c r="G3" s="200" t="s">
        <v>2</v>
      </c>
      <c r="H3" s="201"/>
      <c r="I3" s="201"/>
      <c r="J3" s="202"/>
      <c r="K3" s="70"/>
      <c r="L3" s="70"/>
      <c r="M3" s="70"/>
      <c r="N3" s="70"/>
    </row>
    <row r="4" spans="1:14" ht="27.75" thickBot="1" x14ac:dyDescent="0.3">
      <c r="A4" s="193"/>
      <c r="B4" s="169"/>
      <c r="C4" s="185"/>
      <c r="D4" s="185"/>
      <c r="E4" s="197"/>
      <c r="F4" s="199"/>
      <c r="G4" s="200" t="s">
        <v>3</v>
      </c>
      <c r="H4" s="201"/>
      <c r="I4" s="202"/>
      <c r="J4" s="144" t="s">
        <v>4</v>
      </c>
    </row>
    <row r="5" spans="1:14" ht="15.75" thickBot="1" x14ac:dyDescent="0.3">
      <c r="A5" s="143">
        <v>1</v>
      </c>
      <c r="B5" s="165">
        <v>2</v>
      </c>
      <c r="C5" s="183"/>
      <c r="D5" s="183"/>
      <c r="E5" s="184"/>
      <c r="F5" s="8">
        <v>3</v>
      </c>
      <c r="G5" s="169">
        <v>4</v>
      </c>
      <c r="H5" s="185"/>
      <c r="I5" s="170"/>
      <c r="J5" s="144">
        <v>5</v>
      </c>
    </row>
    <row r="6" spans="1:14" ht="164.25" customHeight="1" thickBot="1" x14ac:dyDescent="0.3">
      <c r="A6" s="29" t="s">
        <v>148</v>
      </c>
      <c r="B6" s="186" t="s">
        <v>149</v>
      </c>
      <c r="C6" s="187"/>
      <c r="D6" s="187"/>
      <c r="E6" s="188"/>
      <c r="F6" s="153" t="s">
        <v>146</v>
      </c>
      <c r="G6" s="190" t="s">
        <v>84</v>
      </c>
      <c r="H6" s="190"/>
      <c r="I6" s="191"/>
      <c r="J6" s="152"/>
    </row>
    <row r="7" spans="1:14" x14ac:dyDescent="0.25">
      <c r="A7" s="7" t="s">
        <v>7</v>
      </c>
    </row>
    <row r="8" spans="1:14" x14ac:dyDescent="0.25">
      <c r="A8" s="7" t="s">
        <v>8</v>
      </c>
    </row>
    <row r="9" spans="1:14" ht="15.75" thickBot="1" x14ac:dyDescent="0.3">
      <c r="A9" s="7" t="s">
        <v>9</v>
      </c>
    </row>
    <row r="10" spans="1:14" ht="15.75" thickBot="1" x14ac:dyDescent="0.3">
      <c r="A10" s="167" t="s">
        <v>33</v>
      </c>
      <c r="B10" s="168"/>
      <c r="C10" s="146" t="s">
        <v>10</v>
      </c>
      <c r="D10" s="146" t="s">
        <v>11</v>
      </c>
      <c r="E10" s="165" t="s">
        <v>12</v>
      </c>
      <c r="F10" s="183"/>
      <c r="G10" s="183"/>
      <c r="H10" s="183"/>
      <c r="I10" s="183"/>
      <c r="J10" s="166"/>
    </row>
    <row r="11" spans="1:14" ht="41.25" thickBot="1" x14ac:dyDescent="0.3">
      <c r="A11" s="169"/>
      <c r="B11" s="170"/>
      <c r="C11" s="145" t="s">
        <v>13</v>
      </c>
      <c r="D11" s="145" t="s">
        <v>14</v>
      </c>
      <c r="E11" s="145" t="s">
        <v>15</v>
      </c>
      <c r="F11" s="147" t="s">
        <v>16</v>
      </c>
      <c r="G11" s="147" t="s">
        <v>17</v>
      </c>
      <c r="H11" s="147" t="s">
        <v>18</v>
      </c>
      <c r="I11" s="165" t="s">
        <v>19</v>
      </c>
      <c r="J11" s="166"/>
    </row>
    <row r="12" spans="1:14" ht="15.75" thickBot="1" x14ac:dyDescent="0.3">
      <c r="A12" s="167">
        <v>1</v>
      </c>
      <c r="B12" s="168"/>
      <c r="C12" s="145">
        <v>2</v>
      </c>
      <c r="D12" s="145">
        <v>3</v>
      </c>
      <c r="E12" s="145">
        <v>4</v>
      </c>
      <c r="F12" s="145">
        <v>5</v>
      </c>
      <c r="G12" s="145">
        <v>6</v>
      </c>
      <c r="H12" s="145">
        <v>7</v>
      </c>
      <c r="I12" s="165">
        <v>8</v>
      </c>
      <c r="J12" s="166"/>
    </row>
    <row r="13" spans="1:14" ht="15" customHeight="1" x14ac:dyDescent="0.25">
      <c r="A13" s="312" t="s">
        <v>90</v>
      </c>
      <c r="B13" s="313"/>
      <c r="C13" s="168" t="s">
        <v>84</v>
      </c>
      <c r="D13" s="173"/>
      <c r="E13" s="173"/>
      <c r="F13" s="175"/>
      <c r="G13" s="316">
        <f>Лист17!S7</f>
        <v>268</v>
      </c>
      <c r="H13" s="301" t="s">
        <v>222</v>
      </c>
      <c r="I13" s="303" t="s">
        <v>222</v>
      </c>
      <c r="J13" s="304"/>
    </row>
    <row r="14" spans="1:14" ht="15.75" thickBot="1" x14ac:dyDescent="0.3">
      <c r="A14" s="314"/>
      <c r="B14" s="315"/>
      <c r="C14" s="170"/>
      <c r="D14" s="174"/>
      <c r="E14" s="174"/>
      <c r="F14" s="176"/>
      <c r="G14" s="317"/>
      <c r="H14" s="302"/>
      <c r="I14" s="305"/>
      <c r="J14" s="306"/>
    </row>
    <row r="15" spans="1:14" ht="20.25" customHeight="1" x14ac:dyDescent="0.25">
      <c r="A15" s="310"/>
      <c r="B15" s="310"/>
      <c r="C15" s="253"/>
      <c r="D15" s="253"/>
      <c r="E15" s="253"/>
      <c r="F15" s="253"/>
      <c r="G15" s="253"/>
      <c r="H15" s="253"/>
      <c r="I15" s="253"/>
      <c r="J15" s="253"/>
    </row>
  </sheetData>
  <mergeCells count="24">
    <mergeCell ref="A15:J15"/>
    <mergeCell ref="A2:J2"/>
    <mergeCell ref="A12:B12"/>
    <mergeCell ref="I12:J12"/>
    <mergeCell ref="A13:B14"/>
    <mergeCell ref="C13:C14"/>
    <mergeCell ref="D13:D14"/>
    <mergeCell ref="E13:E14"/>
    <mergeCell ref="F13:F14"/>
    <mergeCell ref="G13:G14"/>
    <mergeCell ref="H13:H14"/>
    <mergeCell ref="I13:J14"/>
    <mergeCell ref="B5:E5"/>
    <mergeCell ref="G5:I5"/>
    <mergeCell ref="B6:E6"/>
    <mergeCell ref="G6:I6"/>
    <mergeCell ref="A10:B11"/>
    <mergeCell ref="E10:J10"/>
    <mergeCell ref="I11:J11"/>
    <mergeCell ref="A3:A4"/>
    <mergeCell ref="B3:E4"/>
    <mergeCell ref="F3:F4"/>
    <mergeCell ref="G3:J3"/>
    <mergeCell ref="G4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3B091-D983-4237-8CB0-165239E59278}">
  <dimension ref="A1:S14"/>
  <sheetViews>
    <sheetView workbookViewId="0">
      <selection activeCell="R7" sqref="R7:S7"/>
    </sheetView>
  </sheetViews>
  <sheetFormatPr defaultRowHeight="15" x14ac:dyDescent="0.25"/>
  <cols>
    <col min="1" max="1" width="15.7109375" customWidth="1"/>
    <col min="2" max="2" width="14.140625" customWidth="1"/>
    <col min="3" max="3" width="8.85546875" customWidth="1"/>
    <col min="4" max="4" width="9.42578125" customWidth="1"/>
    <col min="5" max="6" width="9.5703125" customWidth="1"/>
    <col min="7" max="7" width="10.42578125" customWidth="1"/>
    <col min="8" max="8" width="9.28515625" customWidth="1"/>
    <col min="9" max="9" width="8.42578125" customWidth="1"/>
    <col min="10" max="10" width="8.140625" customWidth="1"/>
    <col min="11" max="11" width="8.42578125" customWidth="1"/>
    <col min="12" max="12" width="8.85546875" customWidth="1"/>
    <col min="13" max="13" width="9.28515625" customWidth="1"/>
    <col min="14" max="14" width="9" customWidth="1"/>
    <col min="15" max="15" width="8.7109375" customWidth="1"/>
    <col min="17" max="17" width="10.5703125" customWidth="1"/>
    <col min="18" max="18" width="9.28515625" bestFit="1" customWidth="1"/>
    <col min="19" max="19" width="9.42578125" customWidth="1"/>
  </cols>
  <sheetData>
    <row r="1" spans="1:19" ht="20.25" customHeight="1" x14ac:dyDescent="0.25">
      <c r="A1" s="218" t="s">
        <v>23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9" ht="15.75" customHeight="1" thickBot="1" x14ac:dyDescent="0.3">
      <c r="A2" s="218" t="s">
        <v>24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1:19" x14ac:dyDescent="0.25">
      <c r="A3" s="219" t="s">
        <v>33</v>
      </c>
      <c r="B3" s="222" t="s">
        <v>47</v>
      </c>
      <c r="C3" s="223" t="s">
        <v>25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</row>
    <row r="4" spans="1:19" ht="15.75" thickBot="1" x14ac:dyDescent="0.3">
      <c r="A4" s="220"/>
      <c r="B4" s="220"/>
      <c r="C4" s="226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9"/>
    </row>
    <row r="5" spans="1:19" ht="30" x14ac:dyDescent="0.25">
      <c r="A5" s="221"/>
      <c r="B5" s="221"/>
      <c r="C5" s="39" t="s">
        <v>36</v>
      </c>
      <c r="D5" s="39" t="s">
        <v>53</v>
      </c>
      <c r="E5" s="39" t="s">
        <v>26</v>
      </c>
      <c r="F5" s="39" t="s">
        <v>37</v>
      </c>
      <c r="G5" s="39" t="s">
        <v>38</v>
      </c>
      <c r="H5" s="39" t="s">
        <v>27</v>
      </c>
      <c r="I5" s="39" t="s">
        <v>28</v>
      </c>
      <c r="J5" s="39" t="s">
        <v>39</v>
      </c>
      <c r="K5" s="39" t="s">
        <v>29</v>
      </c>
      <c r="L5" s="39" t="s">
        <v>40</v>
      </c>
      <c r="M5" s="39" t="s">
        <v>41</v>
      </c>
      <c r="N5" s="46" t="s">
        <v>42</v>
      </c>
      <c r="O5" s="39" t="s">
        <v>43</v>
      </c>
      <c r="P5" s="39" t="s">
        <v>44</v>
      </c>
      <c r="Q5" s="39" t="s">
        <v>45</v>
      </c>
      <c r="R5" s="39" t="s">
        <v>46</v>
      </c>
      <c r="S5" s="39" t="s">
        <v>30</v>
      </c>
    </row>
    <row r="6" spans="1:19" ht="15.75" thickBot="1" x14ac:dyDescent="0.3">
      <c r="A6" s="148">
        <v>1</v>
      </c>
      <c r="B6" s="20">
        <v>2</v>
      </c>
      <c r="C6" s="150">
        <v>3</v>
      </c>
      <c r="D6" s="150">
        <v>4</v>
      </c>
      <c r="E6" s="150">
        <v>5</v>
      </c>
      <c r="F6" s="150">
        <v>6</v>
      </c>
      <c r="G6" s="150">
        <v>7</v>
      </c>
      <c r="H6" s="150">
        <v>8</v>
      </c>
      <c r="I6" s="150">
        <v>9</v>
      </c>
      <c r="J6" s="150">
        <v>10</v>
      </c>
      <c r="K6" s="150">
        <v>11</v>
      </c>
      <c r="L6" s="150">
        <v>12</v>
      </c>
      <c r="M6" s="150">
        <v>13</v>
      </c>
      <c r="N6" s="150">
        <v>14</v>
      </c>
      <c r="O6" s="150">
        <v>15</v>
      </c>
      <c r="P6" s="150">
        <v>16</v>
      </c>
      <c r="Q6" s="150">
        <v>17</v>
      </c>
      <c r="R6" s="150">
        <v>18</v>
      </c>
      <c r="S6" s="150">
        <v>19</v>
      </c>
    </row>
    <row r="7" spans="1:19" ht="27.75" thickBot="1" x14ac:dyDescent="0.3">
      <c r="A7" s="35" t="str">
        <f>Знаки!A13</f>
        <v>Количество указателей</v>
      </c>
      <c r="B7" s="35" t="s">
        <v>84</v>
      </c>
      <c r="C7" s="24">
        <v>268</v>
      </c>
      <c r="D7" s="24">
        <v>268</v>
      </c>
      <c r="E7" s="24">
        <v>268</v>
      </c>
      <c r="F7" s="24">
        <f>(C7+D7+E7)/3</f>
        <v>268</v>
      </c>
      <c r="G7" s="24">
        <v>268</v>
      </c>
      <c r="H7" s="24">
        <v>268</v>
      </c>
      <c r="I7" s="24">
        <v>268</v>
      </c>
      <c r="J7" s="24">
        <f>(G7+H7+I7)/3</f>
        <v>268</v>
      </c>
      <c r="K7" s="24">
        <v>268</v>
      </c>
      <c r="L7" s="24">
        <v>268</v>
      </c>
      <c r="M7" s="24">
        <v>268</v>
      </c>
      <c r="N7" s="24">
        <f>(K7+L7+M7)/3</f>
        <v>268</v>
      </c>
      <c r="O7" s="24">
        <v>268</v>
      </c>
      <c r="P7" s="24">
        <v>268</v>
      </c>
      <c r="Q7" s="24">
        <v>268</v>
      </c>
      <c r="R7" s="24">
        <f>(O7+P7+Q7)/3</f>
        <v>268</v>
      </c>
      <c r="S7" s="24">
        <f>(F7+J7+N7+R7)/4</f>
        <v>268</v>
      </c>
    </row>
    <row r="8" spans="1:19" x14ac:dyDescent="0.25">
      <c r="A8" s="2" t="s">
        <v>31</v>
      </c>
    </row>
    <row r="9" spans="1:19" ht="15.75" thickBot="1" x14ac:dyDescent="0.3">
      <c r="A9" s="2" t="s">
        <v>32</v>
      </c>
    </row>
    <row r="10" spans="1:19" ht="15.75" customHeight="1" thickBot="1" x14ac:dyDescent="0.3">
      <c r="A10" s="230" t="s">
        <v>33</v>
      </c>
      <c r="B10" s="232" t="s">
        <v>47</v>
      </c>
      <c r="C10" s="233"/>
      <c r="D10" s="233"/>
      <c r="E10" s="233"/>
      <c r="F10" s="234"/>
      <c r="G10" s="207" t="s">
        <v>34</v>
      </c>
      <c r="H10" s="209"/>
      <c r="I10" s="209"/>
      <c r="J10" s="209"/>
      <c r="K10" s="209"/>
      <c r="L10" s="209"/>
      <c r="M10" s="209"/>
      <c r="N10" s="209"/>
      <c r="O10" s="209"/>
      <c r="P10" s="208"/>
      <c r="Q10" s="71"/>
      <c r="R10" s="71"/>
      <c r="S10" s="71"/>
    </row>
    <row r="11" spans="1:19" ht="15.75" customHeight="1" thickBot="1" x14ac:dyDescent="0.3">
      <c r="A11" s="231"/>
      <c r="B11" s="205"/>
      <c r="C11" s="235"/>
      <c r="D11" s="235"/>
      <c r="E11" s="235"/>
      <c r="F11" s="206"/>
      <c r="G11" s="205" t="s">
        <v>15</v>
      </c>
      <c r="H11" s="206"/>
      <c r="I11" s="236" t="s">
        <v>16</v>
      </c>
      <c r="J11" s="237"/>
      <c r="K11" s="205" t="s">
        <v>17</v>
      </c>
      <c r="L11" s="206"/>
      <c r="M11" s="207" t="s">
        <v>18</v>
      </c>
      <c r="N11" s="208"/>
      <c r="O11" s="207" t="s">
        <v>19</v>
      </c>
      <c r="P11" s="208"/>
      <c r="Q11" s="72"/>
      <c r="R11" s="72"/>
      <c r="S11" s="72"/>
    </row>
    <row r="12" spans="1:19" ht="15.75" thickBot="1" x14ac:dyDescent="0.3">
      <c r="A12" s="149">
        <v>1</v>
      </c>
      <c r="B12" s="207">
        <v>2</v>
      </c>
      <c r="C12" s="209"/>
      <c r="D12" s="209"/>
      <c r="E12" s="209"/>
      <c r="F12" s="208"/>
      <c r="G12" s="207">
        <v>3</v>
      </c>
      <c r="H12" s="208"/>
      <c r="I12" s="210">
        <v>4</v>
      </c>
      <c r="J12" s="211"/>
      <c r="K12" s="207">
        <v>5</v>
      </c>
      <c r="L12" s="208"/>
      <c r="M12" s="207">
        <v>6</v>
      </c>
      <c r="N12" s="208"/>
      <c r="O12" s="207">
        <v>7</v>
      </c>
      <c r="P12" s="208"/>
      <c r="Q12" s="72"/>
      <c r="R12" s="72"/>
      <c r="S12" s="72"/>
    </row>
    <row r="13" spans="1:19" ht="27.75" thickBot="1" x14ac:dyDescent="0.3">
      <c r="A13" s="35" t="str">
        <f>A7</f>
        <v>Количество указателей</v>
      </c>
      <c r="B13" s="207" t="s">
        <v>84</v>
      </c>
      <c r="C13" s="209"/>
      <c r="D13" s="209"/>
      <c r="E13" s="209"/>
      <c r="F13" s="208"/>
      <c r="G13" s="212"/>
      <c r="H13" s="213"/>
      <c r="I13" s="214"/>
      <c r="J13" s="215"/>
      <c r="K13" s="307">
        <f>S7</f>
        <v>268</v>
      </c>
      <c r="L13" s="308"/>
      <c r="M13" s="307">
        <v>268</v>
      </c>
      <c r="N13" s="308"/>
      <c r="O13" s="307">
        <v>268</v>
      </c>
      <c r="P13" s="308"/>
      <c r="Q13" s="73"/>
      <c r="R13" s="73"/>
      <c r="S13" s="73"/>
    </row>
    <row r="14" spans="1:19" x14ac:dyDescent="0.25">
      <c r="A14" s="2" t="s">
        <v>35</v>
      </c>
    </row>
  </sheetData>
  <mergeCells count="25">
    <mergeCell ref="O13:P13"/>
    <mergeCell ref="K11:L11"/>
    <mergeCell ref="M11:N11"/>
    <mergeCell ref="O11:P11"/>
    <mergeCell ref="B12:F12"/>
    <mergeCell ref="G12:H12"/>
    <mergeCell ref="I12:J12"/>
    <mergeCell ref="K12:L12"/>
    <mergeCell ref="M12:N12"/>
    <mergeCell ref="O12:P12"/>
    <mergeCell ref="B13:F13"/>
    <mergeCell ref="G13:H13"/>
    <mergeCell ref="I13:J13"/>
    <mergeCell ref="K13:L13"/>
    <mergeCell ref="M13:N13"/>
    <mergeCell ref="A1:L1"/>
    <mergeCell ref="A2:L2"/>
    <mergeCell ref="A3:A5"/>
    <mergeCell ref="B3:B5"/>
    <mergeCell ref="C3:S4"/>
    <mergeCell ref="A10:A11"/>
    <mergeCell ref="B10:F11"/>
    <mergeCell ref="G10:P10"/>
    <mergeCell ref="G11:H11"/>
    <mergeCell ref="I11:J11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F226B-19B6-4FE0-941A-A823B4D1604E}">
  <dimension ref="A1:S25"/>
  <sheetViews>
    <sheetView workbookViewId="0">
      <selection activeCell="T10" sqref="T10"/>
    </sheetView>
  </sheetViews>
  <sheetFormatPr defaultRowHeight="15" x14ac:dyDescent="0.25"/>
  <cols>
    <col min="1" max="1" width="15.42578125" customWidth="1"/>
    <col min="2" max="2" width="13" customWidth="1"/>
    <col min="3" max="3" width="10.140625" customWidth="1"/>
  </cols>
  <sheetData>
    <row r="1" spans="1:19" ht="15.75" x14ac:dyDescent="0.25">
      <c r="A1" s="271" t="s">
        <v>48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42"/>
      <c r="Q1" s="242"/>
      <c r="R1" s="242"/>
      <c r="S1" s="242"/>
    </row>
    <row r="2" spans="1:19" ht="16.5" customHeight="1" thickBot="1" x14ac:dyDescent="0.3">
      <c r="A2" s="241" t="s">
        <v>24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2"/>
      <c r="Q2" s="242"/>
      <c r="R2" s="242"/>
      <c r="S2" s="242"/>
    </row>
    <row r="3" spans="1:19" x14ac:dyDescent="0.25">
      <c r="A3" s="219" t="s">
        <v>33</v>
      </c>
      <c r="B3" s="222" t="s">
        <v>47</v>
      </c>
      <c r="C3" s="198" t="s">
        <v>49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6"/>
    </row>
    <row r="4" spans="1:19" ht="15.75" thickBot="1" x14ac:dyDescent="0.3">
      <c r="A4" s="220"/>
      <c r="B4" s="220"/>
      <c r="C4" s="244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6"/>
    </row>
    <row r="5" spans="1:19" ht="30" x14ac:dyDescent="0.25">
      <c r="A5" s="221"/>
      <c r="B5" s="221"/>
      <c r="C5" s="42" t="s">
        <v>36</v>
      </c>
      <c r="D5" s="42" t="s">
        <v>53</v>
      </c>
      <c r="E5" s="42" t="s">
        <v>26</v>
      </c>
      <c r="F5" s="42" t="s">
        <v>37</v>
      </c>
      <c r="G5" s="42" t="s">
        <v>38</v>
      </c>
      <c r="H5" s="42" t="s">
        <v>27</v>
      </c>
      <c r="I5" s="42" t="s">
        <v>28</v>
      </c>
      <c r="J5" s="42" t="s">
        <v>39</v>
      </c>
      <c r="K5" s="42" t="s">
        <v>29</v>
      </c>
      <c r="L5" s="42" t="s">
        <v>40</v>
      </c>
      <c r="M5" s="42" t="s">
        <v>41</v>
      </c>
      <c r="N5" s="47" t="s">
        <v>42</v>
      </c>
      <c r="O5" s="42" t="s">
        <v>43</v>
      </c>
      <c r="P5" s="42" t="s">
        <v>44</v>
      </c>
      <c r="Q5" s="42" t="s">
        <v>45</v>
      </c>
      <c r="R5" s="42" t="s">
        <v>46</v>
      </c>
      <c r="S5" s="40" t="s">
        <v>30</v>
      </c>
    </row>
    <row r="6" spans="1:19" x14ac:dyDescent="0.25">
      <c r="A6" s="97">
        <v>1</v>
      </c>
      <c r="B6" s="98">
        <v>2</v>
      </c>
      <c r="C6" s="98">
        <v>3</v>
      </c>
      <c r="D6" s="98">
        <v>4</v>
      </c>
      <c r="E6" s="98">
        <v>5</v>
      </c>
      <c r="F6" s="98">
        <v>6</v>
      </c>
      <c r="G6" s="98">
        <v>7</v>
      </c>
      <c r="H6" s="98">
        <v>8</v>
      </c>
      <c r="I6" s="98">
        <v>9</v>
      </c>
      <c r="J6" s="98">
        <v>10</v>
      </c>
      <c r="K6" s="98">
        <v>11</v>
      </c>
      <c r="L6" s="98">
        <v>12</v>
      </c>
      <c r="M6" s="98">
        <v>13</v>
      </c>
      <c r="N6" s="98">
        <v>14</v>
      </c>
      <c r="O6" s="99">
        <v>15</v>
      </c>
      <c r="P6" s="98">
        <v>16</v>
      </c>
      <c r="Q6" s="98">
        <v>17</v>
      </c>
      <c r="R6" s="98">
        <v>18</v>
      </c>
      <c r="S6" s="98">
        <v>19</v>
      </c>
    </row>
    <row r="7" spans="1:19" ht="27.75" thickBot="1" x14ac:dyDescent="0.3">
      <c r="A7" s="48" t="str">
        <f>Лист17!A13</f>
        <v>Количество указателей</v>
      </c>
      <c r="B7" s="48" t="s">
        <v>84</v>
      </c>
      <c r="C7" s="24">
        <f>Лист17!C7</f>
        <v>268</v>
      </c>
      <c r="D7" s="24">
        <f>Лист17!D7</f>
        <v>268</v>
      </c>
      <c r="E7" s="24">
        <f>Лист17!E7</f>
        <v>268</v>
      </c>
      <c r="F7" s="24">
        <f>(C7+D7+E7)/3</f>
        <v>268</v>
      </c>
      <c r="G7" s="24">
        <f>Лист17!G7</f>
        <v>268</v>
      </c>
      <c r="H7" s="24">
        <f>Лист17!H7</f>
        <v>268</v>
      </c>
      <c r="I7" s="24">
        <f>Лист17!I7</f>
        <v>268</v>
      </c>
      <c r="J7" s="24">
        <f>(G7+H7+I7)/3</f>
        <v>268</v>
      </c>
      <c r="K7" s="24">
        <f>Лист17!K7</f>
        <v>268</v>
      </c>
      <c r="L7" s="24">
        <f>Лист17!I7</f>
        <v>268</v>
      </c>
      <c r="M7" s="24">
        <f>Лист17!M7</f>
        <v>268</v>
      </c>
      <c r="N7" s="24">
        <f>Лист17!O7</f>
        <v>268</v>
      </c>
      <c r="O7" s="24">
        <f>Лист17!O7</f>
        <v>268</v>
      </c>
      <c r="P7" s="24">
        <f>Лист17!P7</f>
        <v>268</v>
      </c>
      <c r="Q7" s="24">
        <f>Лист17!Q7</f>
        <v>268</v>
      </c>
      <c r="R7" s="24">
        <f>(O7+P7+Q7)/3</f>
        <v>268</v>
      </c>
      <c r="S7" s="24">
        <f>(F7+J7+N7+R7)/4</f>
        <v>268</v>
      </c>
    </row>
    <row r="8" spans="1:19" ht="27" customHeight="1" x14ac:dyDescent="0.25">
      <c r="A8" s="309" t="s">
        <v>54</v>
      </c>
      <c r="B8" s="309"/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</row>
    <row r="9" spans="1:19" ht="36" customHeight="1" x14ac:dyDescent="0.25">
      <c r="A9" s="240" t="s">
        <v>50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</row>
    <row r="10" spans="1:19" ht="43.5" customHeight="1" x14ac:dyDescent="0.25">
      <c r="A10" s="240" t="s">
        <v>51</v>
      </c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</row>
    <row r="11" spans="1:19" ht="40.5" customHeight="1" x14ac:dyDescent="0.25">
      <c r="A11" s="240" t="s">
        <v>52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</row>
    <row r="12" spans="1:19" ht="15" hidden="1" customHeight="1" x14ac:dyDescent="0.25">
      <c r="A12" s="240"/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</row>
    <row r="13" spans="1:19" ht="15" hidden="1" customHeight="1" x14ac:dyDescent="0.25">
      <c r="A13" s="240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</row>
    <row r="14" spans="1:19" ht="15" hidden="1" customHeight="1" x14ac:dyDescent="0.25">
      <c r="A14" s="240"/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</row>
    <row r="15" spans="1:19" ht="15" hidden="1" customHeight="1" x14ac:dyDescent="0.25">
      <c r="A15" s="240"/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</row>
    <row r="16" spans="1:19" ht="15" hidden="1" customHeight="1" x14ac:dyDescent="0.25">
      <c r="A16" s="240"/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</row>
    <row r="17" spans="1:19" ht="15" hidden="1" customHeight="1" x14ac:dyDescent="0.25">
      <c r="A17" s="240"/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</row>
    <row r="18" spans="1:19" ht="15" hidden="1" customHeight="1" x14ac:dyDescent="0.25">
      <c r="A18" s="240"/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</row>
    <row r="19" spans="1:19" ht="5.25" hidden="1" customHeight="1" x14ac:dyDescent="0.25">
      <c r="A19" s="240"/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</row>
    <row r="20" spans="1:19" ht="15" hidden="1" customHeight="1" x14ac:dyDescent="0.25">
      <c r="A20" s="240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</row>
    <row r="21" spans="1:19" ht="15" hidden="1" customHeight="1" x14ac:dyDescent="0.25">
      <c r="A21" s="240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</row>
    <row r="22" spans="1:19" ht="15" hidden="1" customHeight="1" x14ac:dyDescent="0.25">
      <c r="A22" s="240"/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</row>
    <row r="23" spans="1:19" ht="15" hidden="1" customHeight="1" x14ac:dyDescent="0.25">
      <c r="A23" s="240"/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</row>
    <row r="24" spans="1:19" ht="15" hidden="1" customHeight="1" x14ac:dyDescent="0.25">
      <c r="A24" s="240"/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</row>
    <row r="25" spans="1:19" ht="15" hidden="1" customHeight="1" x14ac:dyDescent="0.25">
      <c r="A25" s="240"/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</row>
  </sheetData>
  <mergeCells count="11">
    <mergeCell ref="A8:S8"/>
    <mergeCell ref="A9:S9"/>
    <mergeCell ref="A10:S10"/>
    <mergeCell ref="A11:S25"/>
    <mergeCell ref="A1:O1"/>
    <mergeCell ref="P1:S1"/>
    <mergeCell ref="A2:O2"/>
    <mergeCell ref="P2:S2"/>
    <mergeCell ref="A3:A5"/>
    <mergeCell ref="B3:B5"/>
    <mergeCell ref="C3:S4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6AB4-4FDD-4914-BEA5-2659C2FB4560}">
  <dimension ref="A1:N9"/>
  <sheetViews>
    <sheetView workbookViewId="0">
      <selection activeCell="J9" sqref="J9:N9"/>
    </sheetView>
  </sheetViews>
  <sheetFormatPr defaultRowHeight="15" x14ac:dyDescent="0.25"/>
  <sheetData>
    <row r="1" spans="1:14" ht="42" customHeight="1" x14ac:dyDescent="0.25">
      <c r="A1" s="240" t="s">
        <v>55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</row>
    <row r="2" spans="1:14" ht="24" customHeight="1" x14ac:dyDescent="0.25">
      <c r="A2" s="251" t="s">
        <v>56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</row>
    <row r="3" spans="1:14" ht="25.5" customHeight="1" x14ac:dyDescent="0.25">
      <c r="A3" s="287" t="s">
        <v>132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</row>
    <row r="4" spans="1:14" ht="20.25" customHeight="1" x14ac:dyDescent="0.25">
      <c r="A4" s="250" t="s">
        <v>57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</row>
    <row r="5" spans="1:14" ht="22.5" customHeight="1" x14ac:dyDescent="0.25">
      <c r="A5" s="250" t="s">
        <v>58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</row>
    <row r="6" spans="1:14" ht="17.25" customHeight="1" thickBot="1" x14ac:dyDescent="0.3">
      <c r="A6" s="250" t="s">
        <v>59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</row>
    <row r="7" spans="1:14" ht="42" customHeight="1" thickBot="1" x14ac:dyDescent="0.3">
      <c r="A7" s="200" t="s">
        <v>60</v>
      </c>
      <c r="B7" s="201"/>
      <c r="C7" s="201"/>
      <c r="D7" s="201"/>
      <c r="E7" s="201"/>
      <c r="F7" s="201"/>
      <c r="G7" s="201"/>
      <c r="H7" s="201"/>
      <c r="I7" s="202"/>
      <c r="J7" s="200" t="s">
        <v>61</v>
      </c>
      <c r="K7" s="201"/>
      <c r="L7" s="201"/>
      <c r="M7" s="201"/>
      <c r="N7" s="202"/>
    </row>
    <row r="8" spans="1:14" ht="18.75" customHeight="1" thickBot="1" x14ac:dyDescent="0.3">
      <c r="A8" s="200">
        <v>1</v>
      </c>
      <c r="B8" s="201"/>
      <c r="C8" s="201"/>
      <c r="D8" s="201"/>
      <c r="E8" s="201"/>
      <c r="F8" s="201"/>
      <c r="G8" s="201"/>
      <c r="H8" s="201"/>
      <c r="I8" s="202"/>
      <c r="J8" s="200">
        <v>2</v>
      </c>
      <c r="K8" s="201"/>
      <c r="L8" s="201"/>
      <c r="M8" s="201"/>
      <c r="N8" s="202"/>
    </row>
    <row r="9" spans="1:14" ht="27.75" customHeight="1" thickBot="1" x14ac:dyDescent="0.3">
      <c r="A9" s="200" t="str">
        <f>Лист18!A7</f>
        <v>Количество указателей</v>
      </c>
      <c r="B9" s="201"/>
      <c r="C9" s="201"/>
      <c r="D9" s="201"/>
      <c r="E9" s="201"/>
      <c r="F9" s="201"/>
      <c r="G9" s="201"/>
      <c r="H9" s="201"/>
      <c r="I9" s="202"/>
      <c r="J9" s="278" t="s">
        <v>211</v>
      </c>
      <c r="K9" s="279"/>
      <c r="L9" s="279"/>
      <c r="M9" s="279"/>
      <c r="N9" s="280"/>
    </row>
  </sheetData>
  <mergeCells count="12">
    <mergeCell ref="A7:I7"/>
    <mergeCell ref="J7:N7"/>
    <mergeCell ref="A8:I8"/>
    <mergeCell ref="J8:N8"/>
    <mergeCell ref="A9:I9"/>
    <mergeCell ref="J9:N9"/>
    <mergeCell ref="A6:N6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95D83-0721-41D4-9017-00796BFBDCB0}">
  <sheetPr>
    <tabColor rgb="FFFF0000"/>
  </sheetPr>
  <dimension ref="A1:N15"/>
  <sheetViews>
    <sheetView workbookViewId="0">
      <selection activeCell="A13" sqref="A13:B14"/>
    </sheetView>
  </sheetViews>
  <sheetFormatPr defaultRowHeight="15" x14ac:dyDescent="0.25"/>
  <cols>
    <col min="1" max="1" width="20.5703125" customWidth="1"/>
    <col min="2" max="2" width="8.7109375" customWidth="1"/>
    <col min="3" max="3" width="17.5703125" customWidth="1"/>
    <col min="4" max="4" width="9.85546875" customWidth="1"/>
    <col min="5" max="5" width="12.42578125" customWidth="1"/>
    <col min="6" max="6" width="18.7109375" customWidth="1"/>
    <col min="7" max="8" width="13.140625" customWidth="1"/>
    <col min="9" max="9" width="2.5703125" customWidth="1"/>
    <col min="10" max="10" width="13.5703125" customWidth="1"/>
  </cols>
  <sheetData>
    <row r="1" spans="1:14" ht="15.75" x14ac:dyDescent="0.25">
      <c r="A1" s="1" t="s">
        <v>157</v>
      </c>
    </row>
    <row r="2" spans="1:14" ht="33" customHeight="1" thickBot="1" x14ac:dyDescent="0.3">
      <c r="A2" s="311" t="s">
        <v>180</v>
      </c>
      <c r="B2" s="311"/>
      <c r="C2" s="311"/>
      <c r="D2" s="311"/>
      <c r="E2" s="311"/>
      <c r="F2" s="311"/>
      <c r="G2" s="311"/>
      <c r="H2" s="311"/>
      <c r="I2" s="311"/>
      <c r="J2" s="311"/>
    </row>
    <row r="3" spans="1:14" ht="38.25" customHeight="1" thickBot="1" x14ac:dyDescent="0.3">
      <c r="A3" s="192" t="s">
        <v>101</v>
      </c>
      <c r="B3" s="194" t="s">
        <v>1</v>
      </c>
      <c r="C3" s="195"/>
      <c r="D3" s="195"/>
      <c r="E3" s="196"/>
      <c r="F3" s="198" t="s">
        <v>22</v>
      </c>
      <c r="G3" s="200" t="s">
        <v>2</v>
      </c>
      <c r="H3" s="201"/>
      <c r="I3" s="201"/>
      <c r="J3" s="202"/>
      <c r="K3" s="70"/>
      <c r="L3" s="70"/>
      <c r="M3" s="70"/>
      <c r="N3" s="70"/>
    </row>
    <row r="4" spans="1:14" ht="27.75" thickBot="1" x14ac:dyDescent="0.3">
      <c r="A4" s="193"/>
      <c r="B4" s="169"/>
      <c r="C4" s="185"/>
      <c r="D4" s="185"/>
      <c r="E4" s="197"/>
      <c r="F4" s="199"/>
      <c r="G4" s="200" t="s">
        <v>3</v>
      </c>
      <c r="H4" s="201"/>
      <c r="I4" s="202"/>
      <c r="J4" s="144" t="s">
        <v>4</v>
      </c>
    </row>
    <row r="5" spans="1:14" ht="15.75" thickBot="1" x14ac:dyDescent="0.3">
      <c r="A5" s="143">
        <v>1</v>
      </c>
      <c r="B5" s="165">
        <v>2</v>
      </c>
      <c r="C5" s="183"/>
      <c r="D5" s="183"/>
      <c r="E5" s="184"/>
      <c r="F5" s="8">
        <v>3</v>
      </c>
      <c r="G5" s="169">
        <v>4</v>
      </c>
      <c r="H5" s="185"/>
      <c r="I5" s="170"/>
      <c r="J5" s="144">
        <v>5</v>
      </c>
    </row>
    <row r="6" spans="1:14" ht="75" customHeight="1" thickBot="1" x14ac:dyDescent="0.3">
      <c r="A6" s="29" t="s">
        <v>151</v>
      </c>
      <c r="B6" s="186" t="s">
        <v>150</v>
      </c>
      <c r="C6" s="187"/>
      <c r="D6" s="187"/>
      <c r="E6" s="188"/>
      <c r="F6" s="153" t="s">
        <v>210</v>
      </c>
      <c r="G6" s="190" t="s">
        <v>152</v>
      </c>
      <c r="H6" s="190"/>
      <c r="I6" s="191"/>
      <c r="J6" s="152"/>
    </row>
    <row r="7" spans="1:14" x14ac:dyDescent="0.25">
      <c r="A7" s="7" t="s">
        <v>7</v>
      </c>
    </row>
    <row r="8" spans="1:14" x14ac:dyDescent="0.25">
      <c r="A8" s="7" t="s">
        <v>8</v>
      </c>
    </row>
    <row r="9" spans="1:14" ht="15.75" thickBot="1" x14ac:dyDescent="0.3">
      <c r="A9" s="7" t="s">
        <v>9</v>
      </c>
    </row>
    <row r="10" spans="1:14" ht="15.75" thickBot="1" x14ac:dyDescent="0.3">
      <c r="A10" s="167" t="s">
        <v>33</v>
      </c>
      <c r="B10" s="168"/>
      <c r="C10" s="146" t="s">
        <v>10</v>
      </c>
      <c r="D10" s="146" t="s">
        <v>11</v>
      </c>
      <c r="E10" s="165" t="s">
        <v>12</v>
      </c>
      <c r="F10" s="183"/>
      <c r="G10" s="183"/>
      <c r="H10" s="183"/>
      <c r="I10" s="183"/>
      <c r="J10" s="166"/>
    </row>
    <row r="11" spans="1:14" ht="41.25" thickBot="1" x14ac:dyDescent="0.3">
      <c r="A11" s="169"/>
      <c r="B11" s="170"/>
      <c r="C11" s="145" t="s">
        <v>13</v>
      </c>
      <c r="D11" s="145" t="s">
        <v>14</v>
      </c>
      <c r="E11" s="145" t="s">
        <v>15</v>
      </c>
      <c r="F11" s="147" t="s">
        <v>16</v>
      </c>
      <c r="G11" s="147" t="s">
        <v>17</v>
      </c>
      <c r="H11" s="147" t="s">
        <v>18</v>
      </c>
      <c r="I11" s="165" t="s">
        <v>19</v>
      </c>
      <c r="J11" s="166"/>
    </row>
    <row r="12" spans="1:14" ht="15.75" thickBot="1" x14ac:dyDescent="0.3">
      <c r="A12" s="167">
        <v>1</v>
      </c>
      <c r="B12" s="168"/>
      <c r="C12" s="145">
        <v>2</v>
      </c>
      <c r="D12" s="145">
        <v>3</v>
      </c>
      <c r="E12" s="145">
        <v>4</v>
      </c>
      <c r="F12" s="145">
        <v>5</v>
      </c>
      <c r="G12" s="145">
        <v>6</v>
      </c>
      <c r="H12" s="145">
        <v>7</v>
      </c>
      <c r="I12" s="165">
        <v>8</v>
      </c>
      <c r="J12" s="166"/>
    </row>
    <row r="13" spans="1:14" ht="15" customHeight="1" x14ac:dyDescent="0.25">
      <c r="A13" s="322" t="s">
        <v>153</v>
      </c>
      <c r="B13" s="341"/>
      <c r="C13" s="168" t="s">
        <v>152</v>
      </c>
      <c r="D13" s="173"/>
      <c r="E13" s="173"/>
      <c r="F13" s="175"/>
      <c r="G13" s="316">
        <f>Лист7!S7</f>
        <v>1200</v>
      </c>
      <c r="H13" s="301" t="s">
        <v>154</v>
      </c>
      <c r="I13" s="303" t="s">
        <v>154</v>
      </c>
      <c r="J13" s="304"/>
    </row>
    <row r="14" spans="1:14" ht="15.75" thickBot="1" x14ac:dyDescent="0.3">
      <c r="A14" s="324"/>
      <c r="B14" s="342"/>
      <c r="C14" s="170"/>
      <c r="D14" s="174"/>
      <c r="E14" s="174"/>
      <c r="F14" s="176"/>
      <c r="G14" s="317"/>
      <c r="H14" s="302"/>
      <c r="I14" s="305"/>
      <c r="J14" s="306"/>
    </row>
    <row r="15" spans="1:14" ht="20.25" customHeight="1" x14ac:dyDescent="0.25">
      <c r="A15" s="310"/>
      <c r="B15" s="310"/>
      <c r="C15" s="253"/>
      <c r="D15" s="253"/>
      <c r="E15" s="253"/>
      <c r="F15" s="253"/>
      <c r="G15" s="253"/>
      <c r="H15" s="253"/>
      <c r="I15" s="253"/>
      <c r="J15" s="253"/>
    </row>
  </sheetData>
  <mergeCells count="24">
    <mergeCell ref="A15:J15"/>
    <mergeCell ref="A13:B14"/>
    <mergeCell ref="A12:B12"/>
    <mergeCell ref="I12:J12"/>
    <mergeCell ref="C13:C14"/>
    <mergeCell ref="D13:D14"/>
    <mergeCell ref="E13:E14"/>
    <mergeCell ref="F13:F14"/>
    <mergeCell ref="G13:G14"/>
    <mergeCell ref="H13:H14"/>
    <mergeCell ref="I13:J14"/>
    <mergeCell ref="B5:E5"/>
    <mergeCell ref="G5:I5"/>
    <mergeCell ref="B6:E6"/>
    <mergeCell ref="G6:I6"/>
    <mergeCell ref="A10:B11"/>
    <mergeCell ref="E10:J10"/>
    <mergeCell ref="I11:J11"/>
    <mergeCell ref="A2:J2"/>
    <mergeCell ref="A3:A4"/>
    <mergeCell ref="B3:E4"/>
    <mergeCell ref="F3:F4"/>
    <mergeCell ref="G3:J3"/>
    <mergeCell ref="G4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E0C40-2340-4CAC-9C88-492E12D7E1E0}">
  <dimension ref="A1:S14"/>
  <sheetViews>
    <sheetView workbookViewId="0">
      <selection activeCell="B17" sqref="B17"/>
    </sheetView>
  </sheetViews>
  <sheetFormatPr defaultRowHeight="15" x14ac:dyDescent="0.25"/>
  <cols>
    <col min="1" max="1" width="15.7109375" customWidth="1"/>
    <col min="2" max="2" width="14.140625" customWidth="1"/>
    <col min="3" max="3" width="8.85546875" customWidth="1"/>
    <col min="4" max="4" width="9.42578125" customWidth="1"/>
    <col min="5" max="6" width="9.5703125" customWidth="1"/>
    <col min="7" max="7" width="10.42578125" customWidth="1"/>
    <col min="8" max="8" width="9.28515625" customWidth="1"/>
    <col min="9" max="9" width="8.42578125" customWidth="1"/>
    <col min="10" max="10" width="8.140625" customWidth="1"/>
    <col min="11" max="11" width="8.42578125" customWidth="1"/>
    <col min="12" max="12" width="8.85546875" customWidth="1"/>
    <col min="13" max="13" width="9.28515625" customWidth="1"/>
    <col min="14" max="14" width="9" customWidth="1"/>
    <col min="15" max="15" width="8.7109375" customWidth="1"/>
    <col min="17" max="17" width="10.5703125" customWidth="1"/>
    <col min="18" max="18" width="9.28515625" bestFit="1" customWidth="1"/>
    <col min="19" max="19" width="9.42578125" customWidth="1"/>
  </cols>
  <sheetData>
    <row r="1" spans="1:19" ht="20.25" customHeight="1" x14ac:dyDescent="0.25">
      <c r="A1" s="218" t="s">
        <v>23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9" ht="15.75" customHeight="1" thickBot="1" x14ac:dyDescent="0.3">
      <c r="A2" s="218" t="s">
        <v>24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1:19" x14ac:dyDescent="0.25">
      <c r="A3" s="219" t="s">
        <v>33</v>
      </c>
      <c r="B3" s="222" t="s">
        <v>47</v>
      </c>
      <c r="C3" s="223" t="s">
        <v>25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</row>
    <row r="4" spans="1:19" ht="15.75" thickBot="1" x14ac:dyDescent="0.3">
      <c r="A4" s="220"/>
      <c r="B4" s="220"/>
      <c r="C4" s="226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9"/>
    </row>
    <row r="5" spans="1:19" ht="30" x14ac:dyDescent="0.25">
      <c r="A5" s="221"/>
      <c r="B5" s="221"/>
      <c r="C5" s="39" t="s">
        <v>36</v>
      </c>
      <c r="D5" s="39" t="s">
        <v>53</v>
      </c>
      <c r="E5" s="39" t="s">
        <v>26</v>
      </c>
      <c r="F5" s="39" t="s">
        <v>37</v>
      </c>
      <c r="G5" s="39" t="s">
        <v>38</v>
      </c>
      <c r="H5" s="39" t="s">
        <v>27</v>
      </c>
      <c r="I5" s="39" t="s">
        <v>28</v>
      </c>
      <c r="J5" s="39" t="s">
        <v>39</v>
      </c>
      <c r="K5" s="39" t="s">
        <v>29</v>
      </c>
      <c r="L5" s="39" t="s">
        <v>40</v>
      </c>
      <c r="M5" s="39" t="s">
        <v>41</v>
      </c>
      <c r="N5" s="46" t="s">
        <v>42</v>
      </c>
      <c r="O5" s="39" t="s">
        <v>43</v>
      </c>
      <c r="P5" s="39" t="s">
        <v>44</v>
      </c>
      <c r="Q5" s="39" t="s">
        <v>45</v>
      </c>
      <c r="R5" s="39" t="s">
        <v>46</v>
      </c>
      <c r="S5" s="39" t="s">
        <v>30</v>
      </c>
    </row>
    <row r="6" spans="1:19" ht="15.75" thickBot="1" x14ac:dyDescent="0.3">
      <c r="A6" s="148">
        <v>1</v>
      </c>
      <c r="B6" s="20">
        <v>2</v>
      </c>
      <c r="C6" s="150">
        <v>3</v>
      </c>
      <c r="D6" s="150">
        <v>4</v>
      </c>
      <c r="E6" s="150">
        <v>5</v>
      </c>
      <c r="F6" s="150">
        <v>6</v>
      </c>
      <c r="G6" s="150">
        <v>7</v>
      </c>
      <c r="H6" s="150">
        <v>8</v>
      </c>
      <c r="I6" s="150">
        <v>9</v>
      </c>
      <c r="J6" s="150">
        <v>10</v>
      </c>
      <c r="K6" s="150">
        <v>11</v>
      </c>
      <c r="L6" s="150">
        <v>12</v>
      </c>
      <c r="M6" s="150">
        <v>13</v>
      </c>
      <c r="N6" s="150">
        <v>14</v>
      </c>
      <c r="O6" s="150">
        <v>15</v>
      </c>
      <c r="P6" s="150">
        <v>16</v>
      </c>
      <c r="Q6" s="150">
        <v>17</v>
      </c>
      <c r="R6" s="150">
        <v>18</v>
      </c>
      <c r="S6" s="150">
        <v>19</v>
      </c>
    </row>
    <row r="7" spans="1:19" ht="60.75" thickBot="1" x14ac:dyDescent="0.3">
      <c r="A7" s="153" t="s">
        <v>153</v>
      </c>
      <c r="B7" s="35" t="s">
        <v>84</v>
      </c>
      <c r="C7" s="24">
        <v>1200</v>
      </c>
      <c r="D7" s="24">
        <v>1200</v>
      </c>
      <c r="E7" s="24">
        <v>1200</v>
      </c>
      <c r="F7" s="24">
        <f>(C7+D7+E7)/3</f>
        <v>1200</v>
      </c>
      <c r="G7" s="24">
        <v>1200</v>
      </c>
      <c r="H7" s="24">
        <v>1200</v>
      </c>
      <c r="I7" s="24">
        <v>1200</v>
      </c>
      <c r="J7" s="24">
        <f>(G7+H7+I7)/3</f>
        <v>1200</v>
      </c>
      <c r="K7" s="24">
        <v>1200</v>
      </c>
      <c r="L7" s="24">
        <v>1200</v>
      </c>
      <c r="M7" s="24">
        <v>1200</v>
      </c>
      <c r="N7" s="24">
        <f>(K7+L7+M7)/3</f>
        <v>1200</v>
      </c>
      <c r="O7" s="24">
        <v>1200</v>
      </c>
      <c r="P7" s="24">
        <v>1200</v>
      </c>
      <c r="Q7" s="24">
        <v>1200</v>
      </c>
      <c r="R7" s="24">
        <f>(O7+P7+Q7)/3</f>
        <v>1200</v>
      </c>
      <c r="S7" s="24">
        <f>(F7+J7+N7+R7)/4</f>
        <v>1200</v>
      </c>
    </row>
    <row r="8" spans="1:19" x14ac:dyDescent="0.25">
      <c r="A8" s="2" t="s">
        <v>31</v>
      </c>
    </row>
    <row r="9" spans="1:19" ht="15.75" thickBot="1" x14ac:dyDescent="0.3">
      <c r="A9" s="2" t="s">
        <v>32</v>
      </c>
    </row>
    <row r="10" spans="1:19" ht="15.75" customHeight="1" thickBot="1" x14ac:dyDescent="0.3">
      <c r="A10" s="230" t="s">
        <v>33</v>
      </c>
      <c r="B10" s="232" t="s">
        <v>47</v>
      </c>
      <c r="C10" s="233"/>
      <c r="D10" s="233"/>
      <c r="E10" s="233"/>
      <c r="F10" s="234"/>
      <c r="G10" s="207" t="s">
        <v>34</v>
      </c>
      <c r="H10" s="209"/>
      <c r="I10" s="209"/>
      <c r="J10" s="209"/>
      <c r="K10" s="209"/>
      <c r="L10" s="209"/>
      <c r="M10" s="209"/>
      <c r="N10" s="209"/>
      <c r="O10" s="209"/>
      <c r="P10" s="208"/>
      <c r="Q10" s="71"/>
      <c r="R10" s="71"/>
      <c r="S10" s="71"/>
    </row>
    <row r="11" spans="1:19" ht="15.75" customHeight="1" thickBot="1" x14ac:dyDescent="0.3">
      <c r="A11" s="231"/>
      <c r="B11" s="205"/>
      <c r="C11" s="235"/>
      <c r="D11" s="235"/>
      <c r="E11" s="235"/>
      <c r="F11" s="206"/>
      <c r="G11" s="205" t="s">
        <v>15</v>
      </c>
      <c r="H11" s="206"/>
      <c r="I11" s="236" t="s">
        <v>16</v>
      </c>
      <c r="J11" s="237"/>
      <c r="K11" s="205" t="s">
        <v>17</v>
      </c>
      <c r="L11" s="206"/>
      <c r="M11" s="207" t="s">
        <v>18</v>
      </c>
      <c r="N11" s="208"/>
      <c r="O11" s="207" t="s">
        <v>19</v>
      </c>
      <c r="P11" s="208"/>
      <c r="Q11" s="72"/>
      <c r="R11" s="72"/>
      <c r="S11" s="72"/>
    </row>
    <row r="12" spans="1:19" ht="15.75" thickBot="1" x14ac:dyDescent="0.3">
      <c r="A12" s="50">
        <v>1</v>
      </c>
      <c r="B12" s="207">
        <v>2</v>
      </c>
      <c r="C12" s="209"/>
      <c r="D12" s="209"/>
      <c r="E12" s="209"/>
      <c r="F12" s="208"/>
      <c r="G12" s="207">
        <v>3</v>
      </c>
      <c r="H12" s="208"/>
      <c r="I12" s="210">
        <v>4</v>
      </c>
      <c r="J12" s="211"/>
      <c r="K12" s="207">
        <v>5</v>
      </c>
      <c r="L12" s="208"/>
      <c r="M12" s="207">
        <v>6</v>
      </c>
      <c r="N12" s="208"/>
      <c r="O12" s="207">
        <v>7</v>
      </c>
      <c r="P12" s="208"/>
      <c r="Q12" s="72"/>
      <c r="R12" s="72"/>
      <c r="S12" s="72"/>
    </row>
    <row r="13" spans="1:19" ht="60.75" thickBot="1" x14ac:dyDescent="0.3">
      <c r="A13" s="153" t="s">
        <v>153</v>
      </c>
      <c r="B13" s="207" t="s">
        <v>152</v>
      </c>
      <c r="C13" s="209"/>
      <c r="D13" s="209"/>
      <c r="E13" s="209"/>
      <c r="F13" s="208"/>
      <c r="G13" s="212"/>
      <c r="H13" s="213"/>
      <c r="I13" s="214"/>
      <c r="J13" s="215"/>
      <c r="K13" s="307">
        <f>S7</f>
        <v>1200</v>
      </c>
      <c r="L13" s="308"/>
      <c r="M13" s="307">
        <v>1200</v>
      </c>
      <c r="N13" s="308"/>
      <c r="O13" s="307">
        <v>1200</v>
      </c>
      <c r="P13" s="308"/>
      <c r="Q13" s="73"/>
      <c r="R13" s="73"/>
      <c r="S13" s="73"/>
    </row>
    <row r="14" spans="1:19" x14ac:dyDescent="0.25">
      <c r="A14" s="2" t="s">
        <v>35</v>
      </c>
    </row>
  </sheetData>
  <mergeCells count="25">
    <mergeCell ref="O13:P13"/>
    <mergeCell ref="K11:L11"/>
    <mergeCell ref="M11:N11"/>
    <mergeCell ref="O11:P11"/>
    <mergeCell ref="B12:F12"/>
    <mergeCell ref="G12:H12"/>
    <mergeCell ref="I12:J12"/>
    <mergeCell ref="K12:L12"/>
    <mergeCell ref="M12:N12"/>
    <mergeCell ref="O12:P12"/>
    <mergeCell ref="B13:F13"/>
    <mergeCell ref="G13:H13"/>
    <mergeCell ref="I13:J13"/>
    <mergeCell ref="K13:L13"/>
    <mergeCell ref="M13:N13"/>
    <mergeCell ref="A1:L1"/>
    <mergeCell ref="A2:L2"/>
    <mergeCell ref="A3:A5"/>
    <mergeCell ref="B3:B5"/>
    <mergeCell ref="C3:S4"/>
    <mergeCell ref="A10:A11"/>
    <mergeCell ref="B10:F11"/>
    <mergeCell ref="G10:P10"/>
    <mergeCell ref="G11:H11"/>
    <mergeCell ref="I11:J11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C8883-A992-4EC3-9A51-C3AD063CD147}">
  <dimension ref="A1:S24"/>
  <sheetViews>
    <sheetView workbookViewId="0">
      <selection activeCell="E31" sqref="E31"/>
    </sheetView>
  </sheetViews>
  <sheetFormatPr defaultRowHeight="15" x14ac:dyDescent="0.25"/>
  <cols>
    <col min="1" max="1" width="15.42578125" customWidth="1"/>
    <col min="2" max="2" width="13" customWidth="1"/>
    <col min="3" max="3" width="10.140625" customWidth="1"/>
  </cols>
  <sheetData>
    <row r="1" spans="1:19" ht="15.75" x14ac:dyDescent="0.25">
      <c r="A1" s="271" t="s">
        <v>48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42"/>
      <c r="Q1" s="242"/>
      <c r="R1" s="242"/>
      <c r="S1" s="242"/>
    </row>
    <row r="2" spans="1:19" ht="16.5" customHeight="1" thickBot="1" x14ac:dyDescent="0.3">
      <c r="A2" s="241" t="s">
        <v>24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2"/>
      <c r="Q2" s="242"/>
      <c r="R2" s="242"/>
      <c r="S2" s="242"/>
    </row>
    <row r="3" spans="1:19" x14ac:dyDescent="0.25">
      <c r="A3" s="219" t="s">
        <v>33</v>
      </c>
      <c r="B3" s="222" t="s">
        <v>47</v>
      </c>
      <c r="C3" s="198" t="s">
        <v>49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6"/>
    </row>
    <row r="4" spans="1:19" ht="15.75" thickBot="1" x14ac:dyDescent="0.3">
      <c r="A4" s="220"/>
      <c r="B4" s="220"/>
      <c r="C4" s="244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6"/>
    </row>
    <row r="5" spans="1:19" ht="30" x14ac:dyDescent="0.25">
      <c r="A5" s="221"/>
      <c r="B5" s="221"/>
      <c r="C5" s="42" t="s">
        <v>36</v>
      </c>
      <c r="D5" s="42" t="s">
        <v>53</v>
      </c>
      <c r="E5" s="42" t="s">
        <v>26</v>
      </c>
      <c r="F5" s="42" t="s">
        <v>37</v>
      </c>
      <c r="G5" s="42" t="s">
        <v>38</v>
      </c>
      <c r="H5" s="42" t="s">
        <v>27</v>
      </c>
      <c r="I5" s="42" t="s">
        <v>28</v>
      </c>
      <c r="J5" s="42" t="s">
        <v>39</v>
      </c>
      <c r="K5" s="42" t="s">
        <v>29</v>
      </c>
      <c r="L5" s="42" t="s">
        <v>40</v>
      </c>
      <c r="M5" s="42" t="s">
        <v>41</v>
      </c>
      <c r="N5" s="47" t="s">
        <v>42</v>
      </c>
      <c r="O5" s="42" t="s">
        <v>43</v>
      </c>
      <c r="P5" s="42" t="s">
        <v>44</v>
      </c>
      <c r="Q5" s="42" t="s">
        <v>45</v>
      </c>
      <c r="R5" s="42" t="s">
        <v>46</v>
      </c>
      <c r="S5" s="40" t="s">
        <v>30</v>
      </c>
    </row>
    <row r="6" spans="1:19" ht="15.75" thickBot="1" x14ac:dyDescent="0.3">
      <c r="A6" s="97">
        <v>1</v>
      </c>
      <c r="B6" s="98">
        <v>2</v>
      </c>
      <c r="C6" s="98">
        <v>3</v>
      </c>
      <c r="D6" s="98">
        <v>4</v>
      </c>
      <c r="E6" s="98">
        <v>5</v>
      </c>
      <c r="F6" s="98">
        <v>6</v>
      </c>
      <c r="G6" s="98">
        <v>7</v>
      </c>
      <c r="H6" s="98">
        <v>8</v>
      </c>
      <c r="I6" s="98">
        <v>9</v>
      </c>
      <c r="J6" s="98">
        <v>10</v>
      </c>
      <c r="K6" s="98">
        <v>11</v>
      </c>
      <c r="L6" s="98">
        <v>12</v>
      </c>
      <c r="M6" s="98">
        <v>13</v>
      </c>
      <c r="N6" s="98">
        <v>14</v>
      </c>
      <c r="O6" s="99">
        <v>15</v>
      </c>
      <c r="P6" s="98">
        <v>16</v>
      </c>
      <c r="Q6" s="98">
        <v>17</v>
      </c>
      <c r="R6" s="98">
        <v>18</v>
      </c>
      <c r="S6" s="98">
        <v>19</v>
      </c>
    </row>
    <row r="7" spans="1:19" ht="60.75" thickBot="1" x14ac:dyDescent="0.3">
      <c r="A7" s="154" t="s">
        <v>153</v>
      </c>
      <c r="B7" s="48" t="s">
        <v>152</v>
      </c>
      <c r="C7" s="24">
        <f>Лист7!C7</f>
        <v>1200</v>
      </c>
      <c r="D7" s="24">
        <f>Лист7!D7</f>
        <v>1200</v>
      </c>
      <c r="E7" s="24">
        <f>Лист7!E7</f>
        <v>1200</v>
      </c>
      <c r="F7" s="24">
        <f>(C7+D7+E7)/3</f>
        <v>1200</v>
      </c>
      <c r="G7" s="24">
        <f>Лист7!G7</f>
        <v>1200</v>
      </c>
      <c r="H7" s="24">
        <f>Лист7!H7</f>
        <v>1200</v>
      </c>
      <c r="I7" s="24">
        <f>Лист7!I7</f>
        <v>1200</v>
      </c>
      <c r="J7" s="24">
        <f>(G7+H7+I7)/3</f>
        <v>1200</v>
      </c>
      <c r="K7" s="24">
        <f>Лист7!K7</f>
        <v>1200</v>
      </c>
      <c r="L7" s="24">
        <f>Лист7!L7</f>
        <v>1200</v>
      </c>
      <c r="M7" s="24">
        <f>Лист7!M7</f>
        <v>1200</v>
      </c>
      <c r="N7" s="24">
        <f>(K7+L7+M7)/3</f>
        <v>1200</v>
      </c>
      <c r="O7" s="24">
        <f>Лист7!O7</f>
        <v>1200</v>
      </c>
      <c r="P7" s="24">
        <f>Лист7!P7</f>
        <v>1200</v>
      </c>
      <c r="Q7" s="24">
        <f>Лист7!Q7</f>
        <v>1200</v>
      </c>
      <c r="R7" s="24">
        <f>(O7+P7+Q7)/3</f>
        <v>1200</v>
      </c>
      <c r="S7" s="24">
        <f>(F7+J7+N7+R7)/4</f>
        <v>1200</v>
      </c>
    </row>
    <row r="8" spans="1:19" ht="27" customHeight="1" x14ac:dyDescent="0.25">
      <c r="A8" s="309" t="s">
        <v>54</v>
      </c>
      <c r="B8" s="309"/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</row>
    <row r="9" spans="1:19" ht="36" customHeight="1" x14ac:dyDescent="0.25">
      <c r="A9" s="240" t="s">
        <v>50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</row>
    <row r="10" spans="1:19" ht="22.5" customHeight="1" x14ac:dyDescent="0.25">
      <c r="A10" s="240" t="s">
        <v>179</v>
      </c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</row>
    <row r="11" spans="1:19" ht="15" hidden="1" customHeight="1" x14ac:dyDescent="0.25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</row>
    <row r="12" spans="1:19" ht="15" hidden="1" customHeight="1" x14ac:dyDescent="0.25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</row>
    <row r="13" spans="1:19" ht="15" hidden="1" customHeight="1" x14ac:dyDescent="0.25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</row>
    <row r="14" spans="1:19" ht="15" hidden="1" customHeight="1" x14ac:dyDescent="0.25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</row>
    <row r="15" spans="1:19" ht="15" hidden="1" customHeight="1" x14ac:dyDescent="0.25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</row>
    <row r="16" spans="1:19" ht="15" hidden="1" customHeight="1" x14ac:dyDescent="0.25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</row>
    <row r="17" spans="1:19" ht="15" hidden="1" customHeight="1" x14ac:dyDescent="0.25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</row>
    <row r="18" spans="1:19" ht="5.25" hidden="1" customHeight="1" x14ac:dyDescent="0.25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</row>
    <row r="19" spans="1:19" ht="15" hidden="1" customHeight="1" x14ac:dyDescent="0.25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</row>
    <row r="20" spans="1:19" ht="15" hidden="1" customHeight="1" x14ac:dyDescent="0.25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</row>
    <row r="21" spans="1:19" ht="15" hidden="1" customHeight="1" x14ac:dyDescent="0.25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</row>
    <row r="22" spans="1:19" ht="15" hidden="1" customHeight="1" x14ac:dyDescent="0.25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</row>
    <row r="23" spans="1:19" ht="15" hidden="1" customHeight="1" x14ac:dyDescent="0.25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</row>
    <row r="24" spans="1:19" ht="15" hidden="1" customHeight="1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</row>
  </sheetData>
  <mergeCells count="10">
    <mergeCell ref="A8:S8"/>
    <mergeCell ref="A9:S9"/>
    <mergeCell ref="A10:S10"/>
    <mergeCell ref="A1:O1"/>
    <mergeCell ref="P1:S1"/>
    <mergeCell ref="A2:O2"/>
    <mergeCell ref="P2:S2"/>
    <mergeCell ref="A3:A5"/>
    <mergeCell ref="B3:B5"/>
    <mergeCell ref="C3:S4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D7AA0-F904-4A95-A3A0-94919E1F1E5D}">
  <sheetPr>
    <pageSetUpPr fitToPage="1"/>
  </sheetPr>
  <dimension ref="A1:S15"/>
  <sheetViews>
    <sheetView workbookViewId="0">
      <selection activeCell="O7" sqref="O7:Q7"/>
    </sheetView>
  </sheetViews>
  <sheetFormatPr defaultRowHeight="15" x14ac:dyDescent="0.25"/>
  <cols>
    <col min="1" max="1" width="15.7109375" style="19" customWidth="1"/>
    <col min="2" max="2" width="12.5703125" style="19" customWidth="1"/>
    <col min="3" max="3" width="10.140625" style="19" bestFit="1" customWidth="1"/>
    <col min="4" max="4" width="9.140625" style="19" customWidth="1"/>
    <col min="5" max="6" width="9.5703125" style="19" customWidth="1"/>
    <col min="7" max="7" width="10.42578125" style="19" customWidth="1"/>
    <col min="8" max="8" width="9.28515625" style="19" customWidth="1"/>
    <col min="9" max="10" width="9.42578125" style="19" customWidth="1"/>
    <col min="11" max="11" width="9.28515625" style="19" customWidth="1"/>
    <col min="12" max="12" width="10.140625" style="19" customWidth="1"/>
    <col min="13" max="13" width="9.85546875" style="19" customWidth="1"/>
    <col min="14" max="14" width="10" style="19" customWidth="1"/>
    <col min="15" max="15" width="9.85546875" style="19" customWidth="1"/>
    <col min="16" max="16" width="10.140625" style="19" bestFit="1" customWidth="1"/>
    <col min="17" max="17" width="10.5703125" style="19" customWidth="1"/>
    <col min="18" max="18" width="10.140625" style="19" bestFit="1" customWidth="1"/>
    <col min="19" max="19" width="11.140625" style="19" customWidth="1"/>
    <col min="20" max="16384" width="9.140625" style="19"/>
  </cols>
  <sheetData>
    <row r="1" spans="1:19" ht="18.75" customHeight="1" x14ac:dyDescent="0.25">
      <c r="A1" s="218" t="s">
        <v>23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9" ht="47.25" customHeight="1" thickBot="1" x14ac:dyDescent="0.3">
      <c r="A2" s="218" t="s">
        <v>24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1:19" ht="15" customHeight="1" x14ac:dyDescent="0.25">
      <c r="A3" s="219" t="s">
        <v>33</v>
      </c>
      <c r="B3" s="222" t="s">
        <v>47</v>
      </c>
      <c r="C3" s="223" t="s">
        <v>25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</row>
    <row r="4" spans="1:19" ht="15.75" thickBot="1" x14ac:dyDescent="0.3">
      <c r="A4" s="220"/>
      <c r="B4" s="220"/>
      <c r="C4" s="226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9"/>
    </row>
    <row r="5" spans="1:19" ht="42.75" customHeight="1" x14ac:dyDescent="0.25">
      <c r="A5" s="221"/>
      <c r="B5" s="221"/>
      <c r="C5" s="39" t="s">
        <v>36</v>
      </c>
      <c r="D5" s="39" t="s">
        <v>53</v>
      </c>
      <c r="E5" s="39" t="s">
        <v>26</v>
      </c>
      <c r="F5" s="39" t="s">
        <v>37</v>
      </c>
      <c r="G5" s="39" t="s">
        <v>38</v>
      </c>
      <c r="H5" s="39" t="s">
        <v>27</v>
      </c>
      <c r="I5" s="39" t="s">
        <v>28</v>
      </c>
      <c r="J5" s="39" t="s">
        <v>39</v>
      </c>
      <c r="K5" s="39" t="s">
        <v>29</v>
      </c>
      <c r="L5" s="39" t="s">
        <v>40</v>
      </c>
      <c r="M5" s="39" t="s">
        <v>41</v>
      </c>
      <c r="N5" s="39" t="s">
        <v>42</v>
      </c>
      <c r="O5" s="39" t="s">
        <v>43</v>
      </c>
      <c r="P5" s="39" t="s">
        <v>44</v>
      </c>
      <c r="Q5" s="39" t="s">
        <v>45</v>
      </c>
      <c r="R5" s="39" t="s">
        <v>46</v>
      </c>
      <c r="S5" s="39" t="s">
        <v>30</v>
      </c>
    </row>
    <row r="6" spans="1:19" ht="15.75" thickBot="1" x14ac:dyDescent="0.3">
      <c r="A6" s="23">
        <v>1</v>
      </c>
      <c r="B6" s="22">
        <v>2</v>
      </c>
      <c r="C6" s="22">
        <v>3</v>
      </c>
      <c r="D6" s="22">
        <v>4</v>
      </c>
      <c r="E6" s="22">
        <v>5</v>
      </c>
      <c r="F6" s="22">
        <v>6</v>
      </c>
      <c r="G6" s="22">
        <v>7</v>
      </c>
      <c r="H6" s="22">
        <v>8</v>
      </c>
      <c r="I6" s="22">
        <v>9</v>
      </c>
      <c r="J6" s="22">
        <v>10</v>
      </c>
      <c r="K6" s="22">
        <v>11</v>
      </c>
      <c r="L6" s="22">
        <v>12</v>
      </c>
      <c r="M6" s="22">
        <v>13</v>
      </c>
      <c r="N6" s="22">
        <v>14</v>
      </c>
      <c r="O6" s="22">
        <v>15</v>
      </c>
      <c r="P6" s="22">
        <v>16</v>
      </c>
      <c r="Q6" s="22">
        <v>17</v>
      </c>
      <c r="R6" s="22">
        <v>18</v>
      </c>
      <c r="S6" s="22">
        <v>19</v>
      </c>
    </row>
    <row r="7" spans="1:19" ht="30.75" thickBot="1" x14ac:dyDescent="0.3">
      <c r="A7" s="23" t="s">
        <v>20</v>
      </c>
      <c r="B7" s="22" t="s">
        <v>6</v>
      </c>
      <c r="C7" s="24">
        <v>2157754.59</v>
      </c>
      <c r="D7" s="24">
        <v>2157754.59</v>
      </c>
      <c r="E7" s="24">
        <v>2157754.59</v>
      </c>
      <c r="F7" s="24">
        <f>(C7+D7+E7)/3</f>
        <v>2157754.59</v>
      </c>
      <c r="G7" s="24">
        <v>2157754.59</v>
      </c>
      <c r="H7" s="24">
        <v>2157754.59</v>
      </c>
      <c r="I7" s="24">
        <v>2157754.59</v>
      </c>
      <c r="J7" s="24">
        <f>(G7+H7+I7)/3</f>
        <v>2157754.59</v>
      </c>
      <c r="K7" s="24">
        <v>2157754.59</v>
      </c>
      <c r="L7" s="24">
        <v>2157754.59</v>
      </c>
      <c r="M7" s="24">
        <v>2157754.59</v>
      </c>
      <c r="N7" s="24">
        <f>(K7+L7+M7)/3</f>
        <v>2157754.59</v>
      </c>
      <c r="O7" s="24">
        <v>2157754.59</v>
      </c>
      <c r="P7" s="24">
        <v>2157754.59</v>
      </c>
      <c r="Q7" s="24">
        <v>2157754.59</v>
      </c>
      <c r="R7" s="24">
        <f>(O7+P7+Q7)/3</f>
        <v>2157754.59</v>
      </c>
      <c r="S7" s="75">
        <f>(F7+J7+N7+R7)/4</f>
        <v>2157754.59</v>
      </c>
    </row>
    <row r="8" spans="1:19" x14ac:dyDescent="0.25">
      <c r="A8" s="34" t="s">
        <v>35</v>
      </c>
    </row>
    <row r="9" spans="1:19" x14ac:dyDescent="0.25">
      <c r="A9" s="2" t="s">
        <v>31</v>
      </c>
      <c r="J9" s="63"/>
      <c r="K9" s="63">
        <f>ROUND(I7/31*15,2)</f>
        <v>1044074.8</v>
      </c>
      <c r="L9" s="69"/>
      <c r="M9" s="69"/>
    </row>
    <row r="10" spans="1:19" ht="15.75" thickBot="1" x14ac:dyDescent="0.3">
      <c r="A10" s="2" t="s">
        <v>32</v>
      </c>
      <c r="J10" s="63">
        <f>K9+K10</f>
        <v>2157754.59</v>
      </c>
      <c r="K10" s="63">
        <f>ROUND(L7/31*16,2)</f>
        <v>1113679.79</v>
      </c>
      <c r="L10" s="69"/>
      <c r="M10" s="69"/>
    </row>
    <row r="11" spans="1:19" ht="45.75" customHeight="1" thickBot="1" x14ac:dyDescent="0.3">
      <c r="A11" s="230" t="s">
        <v>33</v>
      </c>
      <c r="B11" s="232" t="s">
        <v>47</v>
      </c>
      <c r="C11" s="233"/>
      <c r="D11" s="233"/>
      <c r="E11" s="233"/>
      <c r="F11" s="234"/>
      <c r="G11" s="207" t="s">
        <v>34</v>
      </c>
      <c r="H11" s="209"/>
      <c r="I11" s="209"/>
      <c r="J11" s="209"/>
      <c r="K11" s="209"/>
      <c r="L11" s="209"/>
      <c r="M11" s="209"/>
      <c r="N11" s="209"/>
      <c r="O11" s="209"/>
      <c r="P11" s="208"/>
      <c r="Q11" s="27"/>
      <c r="R11" s="27"/>
      <c r="S11" s="27"/>
    </row>
    <row r="12" spans="1:19" ht="43.5" customHeight="1" thickBot="1" x14ac:dyDescent="0.3">
      <c r="A12" s="231"/>
      <c r="B12" s="205"/>
      <c r="C12" s="235"/>
      <c r="D12" s="235"/>
      <c r="E12" s="235"/>
      <c r="F12" s="206"/>
      <c r="G12" s="205" t="s">
        <v>15</v>
      </c>
      <c r="H12" s="206"/>
      <c r="I12" s="262" t="s">
        <v>16</v>
      </c>
      <c r="J12" s="263"/>
      <c r="K12" s="205" t="s">
        <v>17</v>
      </c>
      <c r="L12" s="206"/>
      <c r="M12" s="207" t="s">
        <v>18</v>
      </c>
      <c r="N12" s="208"/>
      <c r="O12" s="207" t="s">
        <v>19</v>
      </c>
      <c r="P12" s="208"/>
      <c r="Q12" s="25"/>
      <c r="R12" s="25"/>
      <c r="S12" s="25"/>
    </row>
    <row r="13" spans="1:19" ht="15.75" thickBot="1" x14ac:dyDescent="0.3">
      <c r="A13" s="28">
        <v>1</v>
      </c>
      <c r="B13" s="207">
        <v>2</v>
      </c>
      <c r="C13" s="209"/>
      <c r="D13" s="209"/>
      <c r="E13" s="209"/>
      <c r="F13" s="208"/>
      <c r="G13" s="207">
        <v>3</v>
      </c>
      <c r="H13" s="208"/>
      <c r="I13" s="266">
        <v>4</v>
      </c>
      <c r="J13" s="267"/>
      <c r="K13" s="207">
        <v>5</v>
      </c>
      <c r="L13" s="208"/>
      <c r="M13" s="207">
        <v>6</v>
      </c>
      <c r="N13" s="208"/>
      <c r="O13" s="207">
        <v>7</v>
      </c>
      <c r="P13" s="208"/>
      <c r="Q13" s="25"/>
      <c r="R13" s="25"/>
      <c r="S13" s="25"/>
    </row>
    <row r="14" spans="1:19" ht="30.75" thickBot="1" x14ac:dyDescent="0.3">
      <c r="A14" s="28" t="s">
        <v>20</v>
      </c>
      <c r="B14" s="207" t="s">
        <v>6</v>
      </c>
      <c r="C14" s="209"/>
      <c r="D14" s="209"/>
      <c r="E14" s="209"/>
      <c r="F14" s="208"/>
      <c r="G14" s="212"/>
      <c r="H14" s="213"/>
      <c r="I14" s="264"/>
      <c r="J14" s="265"/>
      <c r="K14" s="260">
        <f>S7</f>
        <v>2157754.59</v>
      </c>
      <c r="L14" s="261"/>
      <c r="M14" s="260">
        <f>Q7</f>
        <v>2157754.59</v>
      </c>
      <c r="N14" s="261"/>
      <c r="O14" s="260">
        <f>M14</f>
        <v>2157754.59</v>
      </c>
      <c r="P14" s="261"/>
      <c r="Q14" s="26"/>
      <c r="R14" s="26"/>
      <c r="S14" s="26"/>
    </row>
    <row r="15" spans="1:19" x14ac:dyDescent="0.25">
      <c r="A15" s="2" t="s">
        <v>35</v>
      </c>
    </row>
  </sheetData>
  <mergeCells count="25">
    <mergeCell ref="K14:L14"/>
    <mergeCell ref="M14:N14"/>
    <mergeCell ref="B13:F13"/>
    <mergeCell ref="G13:H13"/>
    <mergeCell ref="I13:J13"/>
    <mergeCell ref="K13:L13"/>
    <mergeCell ref="M13:N13"/>
    <mergeCell ref="B14:F14"/>
    <mergeCell ref="G14:H14"/>
    <mergeCell ref="A1:L1"/>
    <mergeCell ref="A2:L2"/>
    <mergeCell ref="C3:S4"/>
    <mergeCell ref="O14:P14"/>
    <mergeCell ref="O12:P12"/>
    <mergeCell ref="O13:P13"/>
    <mergeCell ref="B11:F12"/>
    <mergeCell ref="G11:P11"/>
    <mergeCell ref="G12:H12"/>
    <mergeCell ref="I12:J12"/>
    <mergeCell ref="K12:L12"/>
    <mergeCell ref="M12:N12"/>
    <mergeCell ref="I14:J14"/>
    <mergeCell ref="A3:A5"/>
    <mergeCell ref="B3:B5"/>
    <mergeCell ref="A11:A12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CDB59-6B73-47BE-B74E-D9F007E39F3A}">
  <dimension ref="A1:N10"/>
  <sheetViews>
    <sheetView workbookViewId="0">
      <selection activeCell="B15" sqref="B15"/>
    </sheetView>
  </sheetViews>
  <sheetFormatPr defaultRowHeight="15" x14ac:dyDescent="0.25"/>
  <sheetData>
    <row r="1" spans="1:14" ht="42" customHeight="1" x14ac:dyDescent="0.25">
      <c r="A1" s="240" t="s">
        <v>55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</row>
    <row r="2" spans="1:14" ht="24" customHeight="1" x14ac:dyDescent="0.25">
      <c r="A2" s="251" t="s">
        <v>56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</row>
    <row r="3" spans="1:14" ht="25.5" customHeight="1" x14ac:dyDescent="0.25">
      <c r="A3" s="252" t="s">
        <v>132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</row>
    <row r="4" spans="1:14" ht="20.25" customHeight="1" x14ac:dyDescent="0.25">
      <c r="A4" s="250" t="s">
        <v>57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</row>
    <row r="5" spans="1:14" ht="22.5" customHeight="1" x14ac:dyDescent="0.25">
      <c r="A5" s="250" t="s">
        <v>58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</row>
    <row r="6" spans="1:14" ht="17.25" customHeight="1" thickBot="1" x14ac:dyDescent="0.3">
      <c r="A6" s="250" t="s">
        <v>59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</row>
    <row r="7" spans="1:14" ht="42" customHeight="1" thickBot="1" x14ac:dyDescent="0.3">
      <c r="A7" s="200" t="s">
        <v>60</v>
      </c>
      <c r="B7" s="201"/>
      <c r="C7" s="201"/>
      <c r="D7" s="201"/>
      <c r="E7" s="201"/>
      <c r="F7" s="201"/>
      <c r="G7" s="201"/>
      <c r="H7" s="201"/>
      <c r="I7" s="202"/>
      <c r="J7" s="200" t="s">
        <v>61</v>
      </c>
      <c r="K7" s="201"/>
      <c r="L7" s="201"/>
      <c r="M7" s="201"/>
      <c r="N7" s="202"/>
    </row>
    <row r="8" spans="1:14" ht="22.5" customHeight="1" thickBot="1" x14ac:dyDescent="0.3">
      <c r="A8" s="200">
        <v>1</v>
      </c>
      <c r="B8" s="201"/>
      <c r="C8" s="201"/>
      <c r="D8" s="201"/>
      <c r="E8" s="201"/>
      <c r="F8" s="201"/>
      <c r="G8" s="201"/>
      <c r="H8" s="201"/>
      <c r="I8" s="202"/>
      <c r="J8" s="200">
        <v>2</v>
      </c>
      <c r="K8" s="201"/>
      <c r="L8" s="201"/>
      <c r="M8" s="201"/>
      <c r="N8" s="202"/>
    </row>
    <row r="9" spans="1:14" ht="15" customHeight="1" x14ac:dyDescent="0.25">
      <c r="A9" s="322" t="s">
        <v>153</v>
      </c>
      <c r="B9" s="323"/>
      <c r="C9" s="323"/>
      <c r="D9" s="323"/>
      <c r="E9" s="323"/>
      <c r="F9" s="323"/>
      <c r="G9" s="323"/>
      <c r="H9" s="323"/>
      <c r="I9" s="323"/>
      <c r="J9" s="326" t="s">
        <v>209</v>
      </c>
      <c r="K9" s="327"/>
      <c r="L9" s="327"/>
      <c r="M9" s="327"/>
      <c r="N9" s="328"/>
    </row>
    <row r="10" spans="1:14" ht="15.75" thickBot="1" x14ac:dyDescent="0.3">
      <c r="A10" s="324"/>
      <c r="B10" s="325"/>
      <c r="C10" s="325"/>
      <c r="D10" s="325"/>
      <c r="E10" s="325"/>
      <c r="F10" s="325"/>
      <c r="G10" s="325"/>
      <c r="H10" s="325"/>
      <c r="I10" s="325"/>
      <c r="J10" s="329"/>
      <c r="K10" s="330"/>
      <c r="L10" s="330"/>
      <c r="M10" s="330"/>
      <c r="N10" s="331"/>
    </row>
  </sheetData>
  <mergeCells count="12">
    <mergeCell ref="A7:I7"/>
    <mergeCell ref="J7:N7"/>
    <mergeCell ref="A8:I8"/>
    <mergeCell ref="J8:N8"/>
    <mergeCell ref="A9:I10"/>
    <mergeCell ref="J9:N10"/>
    <mergeCell ref="A6:N6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F0D6F-E185-4CA7-BD28-CD0E428956E7}">
  <sheetPr>
    <tabColor rgb="FFFF0000"/>
  </sheetPr>
  <dimension ref="A1:N15"/>
  <sheetViews>
    <sheetView workbookViewId="0">
      <selection activeCell="A13" sqref="A13:B14"/>
    </sheetView>
  </sheetViews>
  <sheetFormatPr defaultRowHeight="15" x14ac:dyDescent="0.25"/>
  <cols>
    <col min="1" max="1" width="20.5703125" customWidth="1"/>
    <col min="2" max="2" width="8.7109375" customWidth="1"/>
    <col min="3" max="3" width="17.5703125" customWidth="1"/>
    <col min="4" max="4" width="9.85546875" customWidth="1"/>
    <col min="5" max="5" width="12.42578125" customWidth="1"/>
    <col min="6" max="6" width="18.7109375" customWidth="1"/>
    <col min="7" max="8" width="13.140625" customWidth="1"/>
    <col min="9" max="9" width="2.5703125" customWidth="1"/>
    <col min="10" max="10" width="13.5703125" customWidth="1"/>
  </cols>
  <sheetData>
    <row r="1" spans="1:14" ht="15.75" x14ac:dyDescent="0.25">
      <c r="A1" s="1" t="s">
        <v>158</v>
      </c>
    </row>
    <row r="2" spans="1:14" ht="57.75" customHeight="1" thickBot="1" x14ac:dyDescent="0.3">
      <c r="A2" s="311" t="s">
        <v>156</v>
      </c>
      <c r="B2" s="311"/>
      <c r="C2" s="311"/>
      <c r="D2" s="311"/>
      <c r="E2" s="311"/>
      <c r="F2" s="311"/>
      <c r="G2" s="311"/>
      <c r="H2" s="311"/>
      <c r="I2" s="311"/>
      <c r="J2" s="311"/>
    </row>
    <row r="3" spans="1:14" ht="38.25" customHeight="1" thickBot="1" x14ac:dyDescent="0.3">
      <c r="A3" s="192" t="s">
        <v>101</v>
      </c>
      <c r="B3" s="194" t="s">
        <v>1</v>
      </c>
      <c r="C3" s="195"/>
      <c r="D3" s="195"/>
      <c r="E3" s="196"/>
      <c r="F3" s="198" t="s">
        <v>22</v>
      </c>
      <c r="G3" s="200" t="s">
        <v>2</v>
      </c>
      <c r="H3" s="201"/>
      <c r="I3" s="201"/>
      <c r="J3" s="202"/>
      <c r="K3" s="70"/>
      <c r="L3" s="70"/>
      <c r="M3" s="70"/>
      <c r="N3" s="70"/>
    </row>
    <row r="4" spans="1:14" ht="27.75" thickBot="1" x14ac:dyDescent="0.3">
      <c r="A4" s="193"/>
      <c r="B4" s="169"/>
      <c r="C4" s="185"/>
      <c r="D4" s="185"/>
      <c r="E4" s="197"/>
      <c r="F4" s="199"/>
      <c r="G4" s="200" t="s">
        <v>3</v>
      </c>
      <c r="H4" s="201"/>
      <c r="I4" s="202"/>
      <c r="J4" s="144" t="s">
        <v>4</v>
      </c>
    </row>
    <row r="5" spans="1:14" ht="15.75" thickBot="1" x14ac:dyDescent="0.3">
      <c r="A5" s="143">
        <v>1</v>
      </c>
      <c r="B5" s="165">
        <v>2</v>
      </c>
      <c r="C5" s="183"/>
      <c r="D5" s="183"/>
      <c r="E5" s="184"/>
      <c r="F5" s="8">
        <v>3</v>
      </c>
      <c r="G5" s="169">
        <v>4</v>
      </c>
      <c r="H5" s="185"/>
      <c r="I5" s="170"/>
      <c r="J5" s="144">
        <v>5</v>
      </c>
    </row>
    <row r="6" spans="1:14" ht="118.5" customHeight="1" thickBot="1" x14ac:dyDescent="0.3">
      <c r="A6" s="29" t="s">
        <v>155</v>
      </c>
      <c r="B6" s="186" t="s">
        <v>150</v>
      </c>
      <c r="C6" s="187"/>
      <c r="D6" s="187"/>
      <c r="E6" s="188"/>
      <c r="F6" s="155" t="s">
        <v>159</v>
      </c>
      <c r="G6" s="190" t="s">
        <v>152</v>
      </c>
      <c r="H6" s="190"/>
      <c r="I6" s="191"/>
      <c r="J6" s="152"/>
    </row>
    <row r="7" spans="1:14" x14ac:dyDescent="0.25">
      <c r="A7" s="7" t="s">
        <v>7</v>
      </c>
    </row>
    <row r="8" spans="1:14" x14ac:dyDescent="0.25">
      <c r="A8" s="7" t="s">
        <v>8</v>
      </c>
    </row>
    <row r="9" spans="1:14" ht="15.75" thickBot="1" x14ac:dyDescent="0.3">
      <c r="A9" s="7" t="s">
        <v>9</v>
      </c>
    </row>
    <row r="10" spans="1:14" ht="15.75" thickBot="1" x14ac:dyDescent="0.3">
      <c r="A10" s="167" t="s">
        <v>33</v>
      </c>
      <c r="B10" s="168"/>
      <c r="C10" s="146" t="s">
        <v>10</v>
      </c>
      <c r="D10" s="146" t="s">
        <v>11</v>
      </c>
      <c r="E10" s="165" t="s">
        <v>12</v>
      </c>
      <c r="F10" s="183"/>
      <c r="G10" s="183"/>
      <c r="H10" s="183"/>
      <c r="I10" s="183"/>
      <c r="J10" s="166"/>
    </row>
    <row r="11" spans="1:14" ht="41.25" thickBot="1" x14ac:dyDescent="0.3">
      <c r="A11" s="169"/>
      <c r="B11" s="170"/>
      <c r="C11" s="145" t="s">
        <v>13</v>
      </c>
      <c r="D11" s="145" t="s">
        <v>14</v>
      </c>
      <c r="E11" s="145" t="s">
        <v>15</v>
      </c>
      <c r="F11" s="147" t="s">
        <v>16</v>
      </c>
      <c r="G11" s="147" t="s">
        <v>17</v>
      </c>
      <c r="H11" s="147" t="s">
        <v>18</v>
      </c>
      <c r="I11" s="165" t="s">
        <v>19</v>
      </c>
      <c r="J11" s="166"/>
    </row>
    <row r="12" spans="1:14" ht="15.75" thickBot="1" x14ac:dyDescent="0.3">
      <c r="A12" s="167">
        <v>1</v>
      </c>
      <c r="B12" s="168"/>
      <c r="C12" s="145">
        <v>2</v>
      </c>
      <c r="D12" s="145">
        <v>3</v>
      </c>
      <c r="E12" s="145">
        <v>4</v>
      </c>
      <c r="F12" s="145">
        <v>5</v>
      </c>
      <c r="G12" s="145">
        <v>6</v>
      </c>
      <c r="H12" s="145">
        <v>7</v>
      </c>
      <c r="I12" s="165">
        <v>8</v>
      </c>
      <c r="J12" s="166"/>
    </row>
    <row r="13" spans="1:14" ht="15" customHeight="1" x14ac:dyDescent="0.25">
      <c r="A13" s="322" t="s">
        <v>153</v>
      </c>
      <c r="B13" s="341"/>
      <c r="C13" s="168" t="s">
        <v>152</v>
      </c>
      <c r="D13" s="173"/>
      <c r="E13" s="173"/>
      <c r="F13" s="175"/>
      <c r="G13" s="316">
        <f>Лист26!S7</f>
        <v>320</v>
      </c>
      <c r="H13" s="301" t="s">
        <v>160</v>
      </c>
      <c r="I13" s="303" t="s">
        <v>160</v>
      </c>
      <c r="J13" s="304"/>
    </row>
    <row r="14" spans="1:14" ht="15.75" thickBot="1" x14ac:dyDescent="0.3">
      <c r="A14" s="324"/>
      <c r="B14" s="342"/>
      <c r="C14" s="170"/>
      <c r="D14" s="174"/>
      <c r="E14" s="174"/>
      <c r="F14" s="176"/>
      <c r="G14" s="317"/>
      <c r="H14" s="302"/>
      <c r="I14" s="305"/>
      <c r="J14" s="306"/>
    </row>
    <row r="15" spans="1:14" ht="20.25" customHeight="1" x14ac:dyDescent="0.25">
      <c r="A15" s="310"/>
      <c r="B15" s="310"/>
      <c r="C15" s="253"/>
      <c r="D15" s="253"/>
      <c r="E15" s="253"/>
      <c r="F15" s="253"/>
      <c r="G15" s="253"/>
      <c r="H15" s="253"/>
      <c r="I15" s="253"/>
      <c r="J15" s="253"/>
    </row>
  </sheetData>
  <mergeCells count="24">
    <mergeCell ref="A15:J15"/>
    <mergeCell ref="A13:B14"/>
    <mergeCell ref="A12:B12"/>
    <mergeCell ref="I12:J12"/>
    <mergeCell ref="C13:C14"/>
    <mergeCell ref="D13:D14"/>
    <mergeCell ref="E13:E14"/>
    <mergeCell ref="F13:F14"/>
    <mergeCell ref="G13:G14"/>
    <mergeCell ref="H13:H14"/>
    <mergeCell ref="I13:J14"/>
    <mergeCell ref="B5:E5"/>
    <mergeCell ref="G5:I5"/>
    <mergeCell ref="B6:E6"/>
    <mergeCell ref="G6:I6"/>
    <mergeCell ref="A10:B11"/>
    <mergeCell ref="E10:J10"/>
    <mergeCell ref="I11:J11"/>
    <mergeCell ref="A2:J2"/>
    <mergeCell ref="A3:A4"/>
    <mergeCell ref="B3:E4"/>
    <mergeCell ref="F3:F4"/>
    <mergeCell ref="G3:J3"/>
    <mergeCell ref="G4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53256-505B-4B85-BAFE-4AFABC7457CA}">
  <dimension ref="A1:S14"/>
  <sheetViews>
    <sheetView tabSelected="1" workbookViewId="0">
      <selection activeCell="A13" sqref="A13"/>
    </sheetView>
  </sheetViews>
  <sheetFormatPr defaultRowHeight="15" x14ac:dyDescent="0.25"/>
  <cols>
    <col min="1" max="1" width="15.7109375" customWidth="1"/>
    <col min="2" max="2" width="14.140625" customWidth="1"/>
    <col min="3" max="3" width="8.85546875" customWidth="1"/>
    <col min="4" max="4" width="9.42578125" customWidth="1"/>
    <col min="5" max="6" width="9.5703125" customWidth="1"/>
    <col min="7" max="7" width="10.42578125" customWidth="1"/>
    <col min="8" max="8" width="9.28515625" customWidth="1"/>
    <col min="9" max="9" width="8.42578125" customWidth="1"/>
    <col min="10" max="10" width="8.140625" customWidth="1"/>
    <col min="11" max="11" width="8.42578125" customWidth="1"/>
    <col min="12" max="12" width="8.85546875" customWidth="1"/>
    <col min="13" max="13" width="9.28515625" customWidth="1"/>
    <col min="14" max="14" width="9" customWidth="1"/>
    <col min="15" max="15" width="8.7109375" customWidth="1"/>
    <col min="17" max="17" width="10.5703125" customWidth="1"/>
    <col min="18" max="18" width="9.28515625" bestFit="1" customWidth="1"/>
    <col min="19" max="19" width="9.42578125" customWidth="1"/>
  </cols>
  <sheetData>
    <row r="1" spans="1:19" ht="20.25" customHeight="1" x14ac:dyDescent="0.25">
      <c r="A1" s="218" t="s">
        <v>23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9" ht="15.75" customHeight="1" thickBot="1" x14ac:dyDescent="0.3">
      <c r="A2" s="218" t="s">
        <v>24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1:19" x14ac:dyDescent="0.25">
      <c r="A3" s="219" t="s">
        <v>33</v>
      </c>
      <c r="B3" s="222" t="s">
        <v>47</v>
      </c>
      <c r="C3" s="223" t="s">
        <v>25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</row>
    <row r="4" spans="1:19" ht="15.75" thickBot="1" x14ac:dyDescent="0.3">
      <c r="A4" s="220"/>
      <c r="B4" s="220"/>
      <c r="C4" s="226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9"/>
    </row>
    <row r="5" spans="1:19" ht="30" x14ac:dyDescent="0.25">
      <c r="A5" s="221"/>
      <c r="B5" s="221"/>
      <c r="C5" s="39" t="s">
        <v>36</v>
      </c>
      <c r="D5" s="39" t="s">
        <v>53</v>
      </c>
      <c r="E5" s="39" t="s">
        <v>26</v>
      </c>
      <c r="F5" s="39" t="s">
        <v>37</v>
      </c>
      <c r="G5" s="39" t="s">
        <v>38</v>
      </c>
      <c r="H5" s="39" t="s">
        <v>27</v>
      </c>
      <c r="I5" s="39" t="s">
        <v>28</v>
      </c>
      <c r="J5" s="39" t="s">
        <v>39</v>
      </c>
      <c r="K5" s="39" t="s">
        <v>29</v>
      </c>
      <c r="L5" s="39" t="s">
        <v>40</v>
      </c>
      <c r="M5" s="39" t="s">
        <v>41</v>
      </c>
      <c r="N5" s="46" t="s">
        <v>42</v>
      </c>
      <c r="O5" s="39" t="s">
        <v>43</v>
      </c>
      <c r="P5" s="39" t="s">
        <v>44</v>
      </c>
      <c r="Q5" s="39" t="s">
        <v>45</v>
      </c>
      <c r="R5" s="39" t="s">
        <v>46</v>
      </c>
      <c r="S5" s="39" t="s">
        <v>30</v>
      </c>
    </row>
    <row r="6" spans="1:19" ht="15.75" thickBot="1" x14ac:dyDescent="0.3">
      <c r="A6" s="148">
        <v>1</v>
      </c>
      <c r="B6" s="20">
        <v>2</v>
      </c>
      <c r="C6" s="150">
        <v>3</v>
      </c>
      <c r="D6" s="150">
        <v>4</v>
      </c>
      <c r="E6" s="150">
        <v>5</v>
      </c>
      <c r="F6" s="150">
        <v>6</v>
      </c>
      <c r="G6" s="150">
        <v>7</v>
      </c>
      <c r="H6" s="150">
        <v>8</v>
      </c>
      <c r="I6" s="150">
        <v>9</v>
      </c>
      <c r="J6" s="150">
        <v>10</v>
      </c>
      <c r="K6" s="150">
        <v>11</v>
      </c>
      <c r="L6" s="150">
        <v>12</v>
      </c>
      <c r="M6" s="150">
        <v>13</v>
      </c>
      <c r="N6" s="150">
        <v>14</v>
      </c>
      <c r="O6" s="150">
        <v>15</v>
      </c>
      <c r="P6" s="150">
        <v>16</v>
      </c>
      <c r="Q6" s="150">
        <v>17</v>
      </c>
      <c r="R6" s="150">
        <v>18</v>
      </c>
      <c r="S6" s="150">
        <v>19</v>
      </c>
    </row>
    <row r="7" spans="1:19" ht="60.75" thickBot="1" x14ac:dyDescent="0.3">
      <c r="A7" s="153" t="s">
        <v>153</v>
      </c>
      <c r="B7" s="35" t="s">
        <v>152</v>
      </c>
      <c r="C7" s="24">
        <v>320</v>
      </c>
      <c r="D7" s="24">
        <v>320</v>
      </c>
      <c r="E7" s="24">
        <v>320</v>
      </c>
      <c r="F7" s="24">
        <f>(C7+D7+E7)/3</f>
        <v>320</v>
      </c>
      <c r="G7" s="24">
        <v>320</v>
      </c>
      <c r="H7" s="24">
        <v>320</v>
      </c>
      <c r="I7" s="24">
        <v>320</v>
      </c>
      <c r="J7" s="24">
        <f>(G7+H7+I7)/3</f>
        <v>320</v>
      </c>
      <c r="K7" s="24">
        <v>320</v>
      </c>
      <c r="L7" s="24">
        <v>320</v>
      </c>
      <c r="M7" s="24">
        <v>320</v>
      </c>
      <c r="N7" s="24">
        <f>(K7+L7+M7)/3</f>
        <v>320</v>
      </c>
      <c r="O7" s="24">
        <v>320</v>
      </c>
      <c r="P7" s="24">
        <v>320</v>
      </c>
      <c r="Q7" s="24">
        <v>320</v>
      </c>
      <c r="R7" s="24">
        <f>(O7+P7+Q7)/3</f>
        <v>320</v>
      </c>
      <c r="S7" s="24">
        <f>(F7+J7+N7+R7)/4</f>
        <v>320</v>
      </c>
    </row>
    <row r="8" spans="1:19" x14ac:dyDescent="0.25">
      <c r="A8" s="2" t="s">
        <v>31</v>
      </c>
    </row>
    <row r="9" spans="1:19" ht="15.75" thickBot="1" x14ac:dyDescent="0.3">
      <c r="A9" s="2" t="s">
        <v>32</v>
      </c>
    </row>
    <row r="10" spans="1:19" ht="15.75" customHeight="1" thickBot="1" x14ac:dyDescent="0.3">
      <c r="A10" s="230" t="s">
        <v>33</v>
      </c>
      <c r="B10" s="232" t="s">
        <v>47</v>
      </c>
      <c r="C10" s="233"/>
      <c r="D10" s="233"/>
      <c r="E10" s="233"/>
      <c r="F10" s="234"/>
      <c r="G10" s="207" t="s">
        <v>34</v>
      </c>
      <c r="H10" s="209"/>
      <c r="I10" s="209"/>
      <c r="J10" s="209"/>
      <c r="K10" s="209"/>
      <c r="L10" s="209"/>
      <c r="M10" s="209"/>
      <c r="N10" s="209"/>
      <c r="O10" s="209"/>
      <c r="P10" s="208"/>
      <c r="Q10" s="71"/>
      <c r="R10" s="71"/>
      <c r="S10" s="71"/>
    </row>
    <row r="11" spans="1:19" ht="15.75" customHeight="1" thickBot="1" x14ac:dyDescent="0.3">
      <c r="A11" s="231"/>
      <c r="B11" s="205"/>
      <c r="C11" s="235"/>
      <c r="D11" s="235"/>
      <c r="E11" s="235"/>
      <c r="F11" s="206"/>
      <c r="G11" s="205" t="s">
        <v>15</v>
      </c>
      <c r="H11" s="206"/>
      <c r="I11" s="236" t="s">
        <v>16</v>
      </c>
      <c r="J11" s="237"/>
      <c r="K11" s="205" t="s">
        <v>17</v>
      </c>
      <c r="L11" s="206"/>
      <c r="M11" s="207" t="s">
        <v>18</v>
      </c>
      <c r="N11" s="208"/>
      <c r="O11" s="207" t="s">
        <v>19</v>
      </c>
      <c r="P11" s="208"/>
      <c r="Q11" s="72"/>
      <c r="R11" s="72"/>
      <c r="S11" s="72"/>
    </row>
    <row r="12" spans="1:19" ht="15.75" thickBot="1" x14ac:dyDescent="0.3">
      <c r="A12" s="50">
        <v>1</v>
      </c>
      <c r="B12" s="207">
        <v>2</v>
      </c>
      <c r="C12" s="209"/>
      <c r="D12" s="209"/>
      <c r="E12" s="209"/>
      <c r="F12" s="208"/>
      <c r="G12" s="207">
        <v>3</v>
      </c>
      <c r="H12" s="208"/>
      <c r="I12" s="210">
        <v>4</v>
      </c>
      <c r="J12" s="211"/>
      <c r="K12" s="207">
        <v>5</v>
      </c>
      <c r="L12" s="208"/>
      <c r="M12" s="207">
        <v>6</v>
      </c>
      <c r="N12" s="208"/>
      <c r="O12" s="207">
        <v>7</v>
      </c>
      <c r="P12" s="208"/>
      <c r="Q12" s="72"/>
      <c r="R12" s="72"/>
      <c r="S12" s="72"/>
    </row>
    <row r="13" spans="1:19" s="156" customFormat="1" ht="60.75" thickBot="1" x14ac:dyDescent="0.3">
      <c r="A13" s="153" t="s">
        <v>153</v>
      </c>
      <c r="B13" s="207" t="s">
        <v>152</v>
      </c>
      <c r="C13" s="209"/>
      <c r="D13" s="209"/>
      <c r="E13" s="209"/>
      <c r="F13" s="208"/>
      <c r="G13" s="212"/>
      <c r="H13" s="213"/>
      <c r="I13" s="334"/>
      <c r="J13" s="335"/>
      <c r="K13" s="332">
        <f>S7</f>
        <v>320</v>
      </c>
      <c r="L13" s="333"/>
      <c r="M13" s="332">
        <v>320</v>
      </c>
      <c r="N13" s="333"/>
      <c r="O13" s="332">
        <v>320</v>
      </c>
      <c r="P13" s="333"/>
      <c r="Q13" s="73"/>
      <c r="R13" s="73"/>
      <c r="S13" s="73"/>
    </row>
    <row r="14" spans="1:19" x14ac:dyDescent="0.25">
      <c r="A14" s="2" t="s">
        <v>35</v>
      </c>
    </row>
  </sheetData>
  <mergeCells count="25">
    <mergeCell ref="O13:P13"/>
    <mergeCell ref="K11:L11"/>
    <mergeCell ref="M11:N11"/>
    <mergeCell ref="O11:P11"/>
    <mergeCell ref="B12:F12"/>
    <mergeCell ref="G12:H12"/>
    <mergeCell ref="I12:J12"/>
    <mergeCell ref="K12:L12"/>
    <mergeCell ref="M12:N12"/>
    <mergeCell ref="O12:P12"/>
    <mergeCell ref="B13:F13"/>
    <mergeCell ref="G13:H13"/>
    <mergeCell ref="I13:J13"/>
    <mergeCell ref="K13:L13"/>
    <mergeCell ref="M13:N13"/>
    <mergeCell ref="A1:L1"/>
    <mergeCell ref="A2:L2"/>
    <mergeCell ref="A3:A5"/>
    <mergeCell ref="B3:B5"/>
    <mergeCell ref="C3:S4"/>
    <mergeCell ref="A10:A11"/>
    <mergeCell ref="B10:F11"/>
    <mergeCell ref="G10:P10"/>
    <mergeCell ref="G11:H11"/>
    <mergeCell ref="I11:J11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6C69A-C870-48FB-BAA1-B292ACFF7BAB}">
  <dimension ref="A1:S24"/>
  <sheetViews>
    <sheetView workbookViewId="0">
      <selection activeCell="B32" sqref="B32"/>
    </sheetView>
  </sheetViews>
  <sheetFormatPr defaultRowHeight="15" x14ac:dyDescent="0.25"/>
  <cols>
    <col min="1" max="1" width="15.42578125" customWidth="1"/>
    <col min="2" max="2" width="13" customWidth="1"/>
    <col min="3" max="3" width="10.140625" customWidth="1"/>
  </cols>
  <sheetData>
    <row r="1" spans="1:19" ht="15.75" x14ac:dyDescent="0.25">
      <c r="A1" s="271" t="s">
        <v>48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42"/>
      <c r="Q1" s="242"/>
      <c r="R1" s="242"/>
      <c r="S1" s="242"/>
    </row>
    <row r="2" spans="1:19" ht="16.5" customHeight="1" thickBot="1" x14ac:dyDescent="0.3">
      <c r="A2" s="241" t="s">
        <v>24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2"/>
      <c r="Q2" s="242"/>
      <c r="R2" s="242"/>
      <c r="S2" s="242"/>
    </row>
    <row r="3" spans="1:19" x14ac:dyDescent="0.25">
      <c r="A3" s="219" t="s">
        <v>33</v>
      </c>
      <c r="B3" s="222" t="s">
        <v>47</v>
      </c>
      <c r="C3" s="198" t="s">
        <v>49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6"/>
    </row>
    <row r="4" spans="1:19" ht="15.75" thickBot="1" x14ac:dyDescent="0.3">
      <c r="A4" s="220"/>
      <c r="B4" s="220"/>
      <c r="C4" s="244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6"/>
    </row>
    <row r="5" spans="1:19" ht="30" x14ac:dyDescent="0.25">
      <c r="A5" s="221"/>
      <c r="B5" s="221"/>
      <c r="C5" s="42" t="s">
        <v>36</v>
      </c>
      <c r="D5" s="42" t="s">
        <v>53</v>
      </c>
      <c r="E5" s="42" t="s">
        <v>26</v>
      </c>
      <c r="F5" s="42" t="s">
        <v>37</v>
      </c>
      <c r="G5" s="42" t="s">
        <v>38</v>
      </c>
      <c r="H5" s="42" t="s">
        <v>27</v>
      </c>
      <c r="I5" s="42" t="s">
        <v>28</v>
      </c>
      <c r="J5" s="42" t="s">
        <v>39</v>
      </c>
      <c r="K5" s="42" t="s">
        <v>29</v>
      </c>
      <c r="L5" s="42" t="s">
        <v>40</v>
      </c>
      <c r="M5" s="42" t="s">
        <v>41</v>
      </c>
      <c r="N5" s="47" t="s">
        <v>42</v>
      </c>
      <c r="O5" s="42" t="s">
        <v>43</v>
      </c>
      <c r="P5" s="42" t="s">
        <v>44</v>
      </c>
      <c r="Q5" s="42" t="s">
        <v>45</v>
      </c>
      <c r="R5" s="42" t="s">
        <v>46</v>
      </c>
      <c r="S5" s="40" t="s">
        <v>30</v>
      </c>
    </row>
    <row r="6" spans="1:19" ht="15.75" thickBot="1" x14ac:dyDescent="0.3">
      <c r="A6" s="97">
        <v>1</v>
      </c>
      <c r="B6" s="98">
        <v>2</v>
      </c>
      <c r="C6" s="98">
        <v>3</v>
      </c>
      <c r="D6" s="98">
        <v>4</v>
      </c>
      <c r="E6" s="98">
        <v>5</v>
      </c>
      <c r="F6" s="98">
        <v>6</v>
      </c>
      <c r="G6" s="98">
        <v>7</v>
      </c>
      <c r="H6" s="98">
        <v>8</v>
      </c>
      <c r="I6" s="98">
        <v>9</v>
      </c>
      <c r="J6" s="98">
        <v>10</v>
      </c>
      <c r="K6" s="98">
        <v>11</v>
      </c>
      <c r="L6" s="98">
        <v>12</v>
      </c>
      <c r="M6" s="98">
        <v>13</v>
      </c>
      <c r="N6" s="98">
        <v>14</v>
      </c>
      <c r="O6" s="99">
        <v>15</v>
      </c>
      <c r="P6" s="103">
        <v>16</v>
      </c>
      <c r="Q6" s="98">
        <v>17</v>
      </c>
      <c r="R6" s="98">
        <v>18</v>
      </c>
      <c r="S6" s="98">
        <v>19</v>
      </c>
    </row>
    <row r="7" spans="1:19" ht="60.75" thickBot="1" x14ac:dyDescent="0.3">
      <c r="A7" s="154" t="s">
        <v>153</v>
      </c>
      <c r="B7" s="48" t="s">
        <v>152</v>
      </c>
      <c r="C7" s="24">
        <f>Лист26!C7</f>
        <v>320</v>
      </c>
      <c r="D7" s="24">
        <f>Лист26!D7</f>
        <v>320</v>
      </c>
      <c r="E7" s="24">
        <f>Лист26!E7</f>
        <v>320</v>
      </c>
      <c r="F7" s="24">
        <f>(C7+D7+E7)/3</f>
        <v>320</v>
      </c>
      <c r="G7" s="24">
        <f>Лист26!G7</f>
        <v>320</v>
      </c>
      <c r="H7" s="24">
        <f>Лист26!H7</f>
        <v>320</v>
      </c>
      <c r="I7" s="24">
        <f>Лист26!I7</f>
        <v>320</v>
      </c>
      <c r="J7" s="24">
        <f>(G7+H7+I7)/3</f>
        <v>320</v>
      </c>
      <c r="K7" s="24">
        <f>Лист26!K7</f>
        <v>320</v>
      </c>
      <c r="L7" s="24">
        <f>Лист26!L7</f>
        <v>320</v>
      </c>
      <c r="M7" s="24">
        <f>Лист26!M7</f>
        <v>320</v>
      </c>
      <c r="N7" s="24">
        <f>(K7+L7+M7)/3</f>
        <v>320</v>
      </c>
      <c r="O7" s="24">
        <f>Лист26!O7</f>
        <v>320</v>
      </c>
      <c r="P7" s="24">
        <f>Лист26!P7</f>
        <v>320</v>
      </c>
      <c r="Q7" s="24">
        <f>Лист26!Q7</f>
        <v>320</v>
      </c>
      <c r="R7" s="24">
        <f>(O7+P7+Q7)/3</f>
        <v>320</v>
      </c>
      <c r="S7" s="24">
        <f>(F7+J7+N7+R7)/4</f>
        <v>320</v>
      </c>
    </row>
    <row r="8" spans="1:19" ht="27" customHeight="1" x14ac:dyDescent="0.25">
      <c r="A8" s="309" t="s">
        <v>54</v>
      </c>
      <c r="B8" s="309"/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</row>
    <row r="9" spans="1:19" ht="36" customHeight="1" x14ac:dyDescent="0.25">
      <c r="A9" s="240" t="s">
        <v>50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</row>
    <row r="10" spans="1:19" ht="27.75" customHeight="1" x14ac:dyDescent="0.25">
      <c r="A10" s="240" t="s">
        <v>179</v>
      </c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</row>
    <row r="11" spans="1:19" ht="15" hidden="1" customHeight="1" x14ac:dyDescent="0.25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</row>
    <row r="12" spans="1:19" ht="15" hidden="1" customHeight="1" x14ac:dyDescent="0.25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</row>
    <row r="13" spans="1:19" ht="15" hidden="1" customHeight="1" x14ac:dyDescent="0.25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</row>
    <row r="14" spans="1:19" ht="15" hidden="1" customHeight="1" x14ac:dyDescent="0.25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</row>
    <row r="15" spans="1:19" ht="15" hidden="1" customHeight="1" x14ac:dyDescent="0.25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</row>
    <row r="16" spans="1:19" ht="15" hidden="1" customHeight="1" x14ac:dyDescent="0.25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</row>
    <row r="17" spans="1:19" ht="15" hidden="1" customHeight="1" x14ac:dyDescent="0.25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</row>
    <row r="18" spans="1:19" ht="5.25" hidden="1" customHeight="1" x14ac:dyDescent="0.25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</row>
    <row r="19" spans="1:19" ht="15" hidden="1" customHeight="1" x14ac:dyDescent="0.25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</row>
    <row r="20" spans="1:19" ht="15" hidden="1" customHeight="1" x14ac:dyDescent="0.25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</row>
    <row r="21" spans="1:19" ht="15" hidden="1" customHeight="1" x14ac:dyDescent="0.25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</row>
    <row r="22" spans="1:19" ht="15" hidden="1" customHeight="1" x14ac:dyDescent="0.25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</row>
    <row r="23" spans="1:19" ht="15" hidden="1" customHeight="1" x14ac:dyDescent="0.25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</row>
    <row r="24" spans="1:19" ht="4.5" customHeight="1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</row>
  </sheetData>
  <mergeCells count="10">
    <mergeCell ref="A8:S8"/>
    <mergeCell ref="A9:S9"/>
    <mergeCell ref="A10:S10"/>
    <mergeCell ref="A1:O1"/>
    <mergeCell ref="P1:S1"/>
    <mergeCell ref="A2:O2"/>
    <mergeCell ref="P2:S2"/>
    <mergeCell ref="A3:A5"/>
    <mergeCell ref="B3:B5"/>
    <mergeCell ref="C3:S4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5D08A-14BD-44DE-8634-51D237A64478}">
  <dimension ref="A1:N10"/>
  <sheetViews>
    <sheetView workbookViewId="0">
      <selection activeCell="E16" sqref="E16"/>
    </sheetView>
  </sheetViews>
  <sheetFormatPr defaultRowHeight="15" x14ac:dyDescent="0.25"/>
  <sheetData>
    <row r="1" spans="1:14" ht="42" customHeight="1" x14ac:dyDescent="0.25">
      <c r="A1" s="240" t="s">
        <v>55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</row>
    <row r="2" spans="1:14" ht="24" customHeight="1" x14ac:dyDescent="0.25">
      <c r="A2" s="251" t="s">
        <v>56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</row>
    <row r="3" spans="1:14" ht="16.5" customHeight="1" x14ac:dyDescent="0.25">
      <c r="A3" s="252" t="s">
        <v>132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</row>
    <row r="4" spans="1:14" ht="20.25" customHeight="1" x14ac:dyDescent="0.25">
      <c r="A4" s="250" t="s">
        <v>57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</row>
    <row r="5" spans="1:14" ht="22.5" customHeight="1" x14ac:dyDescent="0.25">
      <c r="A5" s="250" t="s">
        <v>58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</row>
    <row r="6" spans="1:14" ht="17.25" customHeight="1" thickBot="1" x14ac:dyDescent="0.3">
      <c r="A6" s="250" t="s">
        <v>59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</row>
    <row r="7" spans="1:14" ht="42" customHeight="1" thickBot="1" x14ac:dyDescent="0.3">
      <c r="A7" s="200" t="s">
        <v>60</v>
      </c>
      <c r="B7" s="201"/>
      <c r="C7" s="201"/>
      <c r="D7" s="201"/>
      <c r="E7" s="201"/>
      <c r="F7" s="201"/>
      <c r="G7" s="201"/>
      <c r="H7" s="201"/>
      <c r="I7" s="202"/>
      <c r="J7" s="200" t="s">
        <v>61</v>
      </c>
      <c r="K7" s="201"/>
      <c r="L7" s="201"/>
      <c r="M7" s="201"/>
      <c r="N7" s="202"/>
    </row>
    <row r="8" spans="1:14" ht="13.5" customHeight="1" thickBot="1" x14ac:dyDescent="0.3">
      <c r="A8" s="200">
        <v>1</v>
      </c>
      <c r="B8" s="201"/>
      <c r="C8" s="201"/>
      <c r="D8" s="201"/>
      <c r="E8" s="201"/>
      <c r="F8" s="201"/>
      <c r="G8" s="201"/>
      <c r="H8" s="201"/>
      <c r="I8" s="202"/>
      <c r="J8" s="200">
        <v>2</v>
      </c>
      <c r="K8" s="201"/>
      <c r="L8" s="201"/>
      <c r="M8" s="201"/>
      <c r="N8" s="202"/>
    </row>
    <row r="9" spans="1:14" ht="15" customHeight="1" x14ac:dyDescent="0.25">
      <c r="A9" s="322" t="s">
        <v>159</v>
      </c>
      <c r="B9" s="323"/>
      <c r="C9" s="323"/>
      <c r="D9" s="323"/>
      <c r="E9" s="323"/>
      <c r="F9" s="323"/>
      <c r="G9" s="323"/>
      <c r="H9" s="323"/>
      <c r="I9" s="323"/>
      <c r="J9" s="326" t="s">
        <v>208</v>
      </c>
      <c r="K9" s="327"/>
      <c r="L9" s="327"/>
      <c r="M9" s="327"/>
      <c r="N9" s="328"/>
    </row>
    <row r="10" spans="1:14" ht="15.75" thickBot="1" x14ac:dyDescent="0.3">
      <c r="A10" s="324"/>
      <c r="B10" s="325"/>
      <c r="C10" s="325"/>
      <c r="D10" s="325"/>
      <c r="E10" s="325"/>
      <c r="F10" s="325"/>
      <c r="G10" s="325"/>
      <c r="H10" s="325"/>
      <c r="I10" s="325"/>
      <c r="J10" s="329"/>
      <c r="K10" s="330"/>
      <c r="L10" s="330"/>
      <c r="M10" s="330"/>
      <c r="N10" s="331"/>
    </row>
  </sheetData>
  <mergeCells count="12">
    <mergeCell ref="A7:I7"/>
    <mergeCell ref="J7:N7"/>
    <mergeCell ref="A8:I8"/>
    <mergeCell ref="J8:N8"/>
    <mergeCell ref="A9:I10"/>
    <mergeCell ref="J9:N10"/>
    <mergeCell ref="A6:N6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BB42D-7B57-46C5-9C8A-6357B18AB161}">
  <sheetPr>
    <tabColor rgb="FF00B050"/>
  </sheetPr>
  <dimension ref="A1:N15"/>
  <sheetViews>
    <sheetView workbookViewId="0">
      <selection activeCell="A19" sqref="A19"/>
    </sheetView>
  </sheetViews>
  <sheetFormatPr defaultRowHeight="15" x14ac:dyDescent="0.25"/>
  <cols>
    <col min="1" max="1" width="20.5703125" customWidth="1"/>
    <col min="2" max="2" width="8.7109375" customWidth="1"/>
    <col min="3" max="3" width="17.5703125" customWidth="1"/>
    <col min="4" max="4" width="9.85546875" customWidth="1"/>
    <col min="5" max="5" width="12.42578125" customWidth="1"/>
    <col min="6" max="6" width="18.7109375" customWidth="1"/>
    <col min="7" max="8" width="13.140625" customWidth="1"/>
    <col min="9" max="9" width="2.5703125" customWidth="1"/>
    <col min="10" max="10" width="13.5703125" customWidth="1"/>
  </cols>
  <sheetData>
    <row r="1" spans="1:14" ht="15.75" x14ac:dyDescent="0.25">
      <c r="A1" s="1" t="s">
        <v>161</v>
      </c>
    </row>
    <row r="2" spans="1:14" ht="57.75" customHeight="1" thickBot="1" x14ac:dyDescent="0.3">
      <c r="A2" s="311" t="s">
        <v>162</v>
      </c>
      <c r="B2" s="311"/>
      <c r="C2" s="311"/>
      <c r="D2" s="311"/>
      <c r="E2" s="311"/>
      <c r="F2" s="311"/>
      <c r="G2" s="311"/>
      <c r="H2" s="311"/>
      <c r="I2" s="311"/>
      <c r="J2" s="311"/>
    </row>
    <row r="3" spans="1:14" ht="38.25" customHeight="1" thickBot="1" x14ac:dyDescent="0.3">
      <c r="A3" s="192" t="s">
        <v>101</v>
      </c>
      <c r="B3" s="194" t="s">
        <v>1</v>
      </c>
      <c r="C3" s="195"/>
      <c r="D3" s="195"/>
      <c r="E3" s="196"/>
      <c r="F3" s="198" t="s">
        <v>22</v>
      </c>
      <c r="G3" s="200" t="s">
        <v>2</v>
      </c>
      <c r="H3" s="201"/>
      <c r="I3" s="201"/>
      <c r="J3" s="202"/>
      <c r="K3" s="70"/>
      <c r="L3" s="70"/>
      <c r="M3" s="70"/>
      <c r="N3" s="70"/>
    </row>
    <row r="4" spans="1:14" ht="27.75" thickBot="1" x14ac:dyDescent="0.3">
      <c r="A4" s="193"/>
      <c r="B4" s="169"/>
      <c r="C4" s="185"/>
      <c r="D4" s="185"/>
      <c r="E4" s="197"/>
      <c r="F4" s="199"/>
      <c r="G4" s="200" t="s">
        <v>3</v>
      </c>
      <c r="H4" s="201"/>
      <c r="I4" s="202"/>
      <c r="J4" s="144" t="s">
        <v>4</v>
      </c>
    </row>
    <row r="5" spans="1:14" ht="15.75" thickBot="1" x14ac:dyDescent="0.3">
      <c r="A5" s="143">
        <v>1</v>
      </c>
      <c r="B5" s="167">
        <v>2</v>
      </c>
      <c r="C5" s="336"/>
      <c r="D5" s="336"/>
      <c r="E5" s="337"/>
      <c r="F5" s="8">
        <v>3</v>
      </c>
      <c r="G5" s="169">
        <v>4</v>
      </c>
      <c r="H5" s="185"/>
      <c r="I5" s="170"/>
      <c r="J5" s="144">
        <v>5</v>
      </c>
    </row>
    <row r="6" spans="1:14" ht="97.5" customHeight="1" thickBot="1" x14ac:dyDescent="0.3">
      <c r="A6" s="158" t="s">
        <v>164</v>
      </c>
      <c r="B6" s="338" t="s">
        <v>149</v>
      </c>
      <c r="C6" s="339"/>
      <c r="D6" s="339"/>
      <c r="E6" s="340"/>
      <c r="F6" s="157" t="s">
        <v>163</v>
      </c>
      <c r="G6" s="190" t="s">
        <v>165</v>
      </c>
      <c r="H6" s="190"/>
      <c r="I6" s="191"/>
      <c r="J6" s="152"/>
    </row>
    <row r="7" spans="1:14" x14ac:dyDescent="0.25">
      <c r="A7" s="7" t="s">
        <v>7</v>
      </c>
    </row>
    <row r="8" spans="1:14" x14ac:dyDescent="0.25">
      <c r="A8" s="7" t="s">
        <v>8</v>
      </c>
    </row>
    <row r="9" spans="1:14" ht="15.75" thickBot="1" x14ac:dyDescent="0.3">
      <c r="A9" s="7" t="s">
        <v>9</v>
      </c>
    </row>
    <row r="10" spans="1:14" ht="15.75" thickBot="1" x14ac:dyDescent="0.3">
      <c r="A10" s="167" t="s">
        <v>33</v>
      </c>
      <c r="B10" s="168"/>
      <c r="C10" s="146" t="s">
        <v>10</v>
      </c>
      <c r="D10" s="146" t="s">
        <v>11</v>
      </c>
      <c r="E10" s="165" t="s">
        <v>12</v>
      </c>
      <c r="F10" s="183"/>
      <c r="G10" s="183"/>
      <c r="H10" s="183"/>
      <c r="I10" s="183"/>
      <c r="J10" s="166"/>
    </row>
    <row r="11" spans="1:14" ht="41.25" thickBot="1" x14ac:dyDescent="0.3">
      <c r="A11" s="169"/>
      <c r="B11" s="170"/>
      <c r="C11" s="145" t="s">
        <v>13</v>
      </c>
      <c r="D11" s="145" t="s">
        <v>14</v>
      </c>
      <c r="E11" s="145" t="s">
        <v>15</v>
      </c>
      <c r="F11" s="147" t="s">
        <v>16</v>
      </c>
      <c r="G11" s="147" t="s">
        <v>17</v>
      </c>
      <c r="H11" s="147" t="s">
        <v>18</v>
      </c>
      <c r="I11" s="165" t="s">
        <v>19</v>
      </c>
      <c r="J11" s="166"/>
    </row>
    <row r="12" spans="1:14" ht="15.75" thickBot="1" x14ac:dyDescent="0.3">
      <c r="A12" s="167">
        <v>1</v>
      </c>
      <c r="B12" s="168"/>
      <c r="C12" s="145">
        <v>2</v>
      </c>
      <c r="D12" s="145">
        <v>3</v>
      </c>
      <c r="E12" s="145">
        <v>4</v>
      </c>
      <c r="F12" s="145">
        <v>5</v>
      </c>
      <c r="G12" s="145">
        <v>6</v>
      </c>
      <c r="H12" s="145">
        <v>7</v>
      </c>
      <c r="I12" s="165">
        <v>8</v>
      </c>
      <c r="J12" s="166"/>
    </row>
    <row r="13" spans="1:14" ht="15" customHeight="1" x14ac:dyDescent="0.25">
      <c r="A13" s="322" t="s">
        <v>166</v>
      </c>
      <c r="B13" s="341"/>
      <c r="C13" s="168" t="s">
        <v>165</v>
      </c>
      <c r="D13" s="173"/>
      <c r="E13" s="173"/>
      <c r="F13" s="175"/>
      <c r="G13" s="316">
        <f>Лист51!S7</f>
        <v>56</v>
      </c>
      <c r="H13" s="301" t="s">
        <v>167</v>
      </c>
      <c r="I13" s="303" t="s">
        <v>167</v>
      </c>
      <c r="J13" s="304"/>
    </row>
    <row r="14" spans="1:14" ht="15.75" thickBot="1" x14ac:dyDescent="0.3">
      <c r="A14" s="324"/>
      <c r="B14" s="342"/>
      <c r="C14" s="170"/>
      <c r="D14" s="174"/>
      <c r="E14" s="174"/>
      <c r="F14" s="176"/>
      <c r="G14" s="317"/>
      <c r="H14" s="302"/>
      <c r="I14" s="305"/>
      <c r="J14" s="306"/>
    </row>
    <row r="15" spans="1:14" ht="20.25" customHeight="1" x14ac:dyDescent="0.25">
      <c r="A15" s="310"/>
      <c r="B15" s="310"/>
      <c r="C15" s="253"/>
      <c r="D15" s="253"/>
      <c r="E15" s="253"/>
      <c r="F15" s="253"/>
      <c r="G15" s="253"/>
      <c r="H15" s="253"/>
      <c r="I15" s="253"/>
      <c r="J15" s="253"/>
    </row>
  </sheetData>
  <mergeCells count="24">
    <mergeCell ref="A15:J15"/>
    <mergeCell ref="A13:B14"/>
    <mergeCell ref="A12:B12"/>
    <mergeCell ref="I12:J12"/>
    <mergeCell ref="C13:C14"/>
    <mergeCell ref="D13:D14"/>
    <mergeCell ref="E13:E14"/>
    <mergeCell ref="F13:F14"/>
    <mergeCell ref="G13:G14"/>
    <mergeCell ref="H13:H14"/>
    <mergeCell ref="I13:J14"/>
    <mergeCell ref="B5:E5"/>
    <mergeCell ref="G5:I5"/>
    <mergeCell ref="B6:E6"/>
    <mergeCell ref="G6:I6"/>
    <mergeCell ref="A10:B11"/>
    <mergeCell ref="E10:J10"/>
    <mergeCell ref="I11:J11"/>
    <mergeCell ref="A2:J2"/>
    <mergeCell ref="A3:A4"/>
    <mergeCell ref="B3:E4"/>
    <mergeCell ref="F3:F4"/>
    <mergeCell ref="G3:J3"/>
    <mergeCell ref="G4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9B3E0-2DEA-4095-9510-D259C25D3DC4}">
  <dimension ref="A1:S14"/>
  <sheetViews>
    <sheetView workbookViewId="0">
      <selection activeCell="R7" sqref="R7"/>
    </sheetView>
  </sheetViews>
  <sheetFormatPr defaultRowHeight="15" x14ac:dyDescent="0.25"/>
  <cols>
    <col min="1" max="1" width="15.7109375" customWidth="1"/>
    <col min="2" max="2" width="14.140625" customWidth="1"/>
    <col min="3" max="3" width="8.85546875" customWidth="1"/>
    <col min="4" max="4" width="9.42578125" customWidth="1"/>
    <col min="5" max="6" width="9.5703125" customWidth="1"/>
    <col min="7" max="7" width="10.42578125" customWidth="1"/>
    <col min="8" max="8" width="9.28515625" customWidth="1"/>
    <col min="9" max="9" width="8.42578125" customWidth="1"/>
    <col min="10" max="10" width="8.140625" customWidth="1"/>
    <col min="11" max="11" width="8.42578125" customWidth="1"/>
    <col min="12" max="12" width="8.85546875" customWidth="1"/>
    <col min="13" max="13" width="9.28515625" customWidth="1"/>
    <col min="14" max="14" width="9" customWidth="1"/>
    <col min="15" max="15" width="8.7109375" customWidth="1"/>
    <col min="17" max="17" width="10.5703125" customWidth="1"/>
    <col min="18" max="18" width="9.28515625" bestFit="1" customWidth="1"/>
    <col min="19" max="19" width="9.42578125" customWidth="1"/>
  </cols>
  <sheetData>
    <row r="1" spans="1:19" ht="20.25" customHeight="1" x14ac:dyDescent="0.25">
      <c r="A1" s="218" t="s">
        <v>23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9" ht="15.75" customHeight="1" thickBot="1" x14ac:dyDescent="0.3">
      <c r="A2" s="218" t="s">
        <v>24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1:19" x14ac:dyDescent="0.25">
      <c r="A3" s="219" t="s">
        <v>33</v>
      </c>
      <c r="B3" s="222" t="s">
        <v>47</v>
      </c>
      <c r="C3" s="223" t="s">
        <v>25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</row>
    <row r="4" spans="1:19" ht="15.75" thickBot="1" x14ac:dyDescent="0.3">
      <c r="A4" s="220"/>
      <c r="B4" s="220"/>
      <c r="C4" s="226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9"/>
    </row>
    <row r="5" spans="1:19" ht="30" x14ac:dyDescent="0.25">
      <c r="A5" s="221"/>
      <c r="B5" s="221"/>
      <c r="C5" s="39" t="s">
        <v>36</v>
      </c>
      <c r="D5" s="39" t="s">
        <v>53</v>
      </c>
      <c r="E5" s="39" t="s">
        <v>26</v>
      </c>
      <c r="F5" s="39" t="s">
        <v>37</v>
      </c>
      <c r="G5" s="39" t="s">
        <v>38</v>
      </c>
      <c r="H5" s="39" t="s">
        <v>27</v>
      </c>
      <c r="I5" s="39" t="s">
        <v>28</v>
      </c>
      <c r="J5" s="39" t="s">
        <v>39</v>
      </c>
      <c r="K5" s="39" t="s">
        <v>29</v>
      </c>
      <c r="L5" s="39" t="s">
        <v>40</v>
      </c>
      <c r="M5" s="39" t="s">
        <v>41</v>
      </c>
      <c r="N5" s="46" t="s">
        <v>42</v>
      </c>
      <c r="O5" s="39" t="s">
        <v>43</v>
      </c>
      <c r="P5" s="39" t="s">
        <v>44</v>
      </c>
      <c r="Q5" s="39" t="s">
        <v>45</v>
      </c>
      <c r="R5" s="39" t="s">
        <v>46</v>
      </c>
      <c r="S5" s="39" t="s">
        <v>30</v>
      </c>
    </row>
    <row r="6" spans="1:19" ht="15.75" thickBot="1" x14ac:dyDescent="0.3">
      <c r="A6" s="148">
        <v>1</v>
      </c>
      <c r="B6" s="20">
        <v>2</v>
      </c>
      <c r="C6" s="150">
        <v>3</v>
      </c>
      <c r="D6" s="150">
        <v>4</v>
      </c>
      <c r="E6" s="150">
        <v>5</v>
      </c>
      <c r="F6" s="150">
        <v>6</v>
      </c>
      <c r="G6" s="150">
        <v>7</v>
      </c>
      <c r="H6" s="150">
        <v>8</v>
      </c>
      <c r="I6" s="150">
        <v>9</v>
      </c>
      <c r="J6" s="150">
        <v>10</v>
      </c>
      <c r="K6" s="150">
        <v>11</v>
      </c>
      <c r="L6" s="150">
        <v>12</v>
      </c>
      <c r="M6" s="150">
        <v>13</v>
      </c>
      <c r="N6" s="150">
        <v>14</v>
      </c>
      <c r="O6" s="150">
        <v>15</v>
      </c>
      <c r="P6" s="150">
        <v>16</v>
      </c>
      <c r="Q6" s="150">
        <v>17</v>
      </c>
      <c r="R6" s="150">
        <v>18</v>
      </c>
      <c r="S6" s="150">
        <v>19</v>
      </c>
    </row>
    <row r="7" spans="1:19" ht="34.5" customHeight="1" thickBot="1" x14ac:dyDescent="0.3">
      <c r="A7" s="153" t="s">
        <v>166</v>
      </c>
      <c r="B7" s="35" t="s">
        <v>165</v>
      </c>
      <c r="C7" s="24">
        <v>56</v>
      </c>
      <c r="D7" s="24">
        <v>56</v>
      </c>
      <c r="E7" s="24">
        <v>56</v>
      </c>
      <c r="F7" s="24">
        <f>(C7+D7+E7)/3</f>
        <v>56</v>
      </c>
      <c r="G7" s="24">
        <v>56</v>
      </c>
      <c r="H7" s="24">
        <v>56</v>
      </c>
      <c r="I7" s="24">
        <v>56</v>
      </c>
      <c r="J7" s="24">
        <f>(G7+H7+I7)/3</f>
        <v>56</v>
      </c>
      <c r="K7" s="24">
        <v>56</v>
      </c>
      <c r="L7" s="24">
        <v>56</v>
      </c>
      <c r="M7" s="24">
        <v>56</v>
      </c>
      <c r="N7" s="24">
        <f>(K7+L7+M7)/3</f>
        <v>56</v>
      </c>
      <c r="O7" s="24">
        <f>(L7+M7+N7)/3</f>
        <v>56</v>
      </c>
      <c r="P7" s="24">
        <v>56</v>
      </c>
      <c r="Q7" s="24">
        <v>56</v>
      </c>
      <c r="R7" s="24">
        <f>(O7+P7+Q7)/3</f>
        <v>56</v>
      </c>
      <c r="S7" s="24">
        <f>(F7+J7+N7+R7)/4</f>
        <v>56</v>
      </c>
    </row>
    <row r="8" spans="1:19" x14ac:dyDescent="0.25">
      <c r="A8" s="2" t="s">
        <v>31</v>
      </c>
    </row>
    <row r="9" spans="1:19" ht="15.75" thickBot="1" x14ac:dyDescent="0.3">
      <c r="A9" s="2" t="s">
        <v>32</v>
      </c>
    </row>
    <row r="10" spans="1:19" ht="15.75" customHeight="1" thickBot="1" x14ac:dyDescent="0.3">
      <c r="A10" s="230" t="s">
        <v>33</v>
      </c>
      <c r="B10" s="232" t="s">
        <v>47</v>
      </c>
      <c r="C10" s="233"/>
      <c r="D10" s="233"/>
      <c r="E10" s="233"/>
      <c r="F10" s="234"/>
      <c r="G10" s="207" t="s">
        <v>34</v>
      </c>
      <c r="H10" s="209"/>
      <c r="I10" s="209"/>
      <c r="J10" s="209"/>
      <c r="K10" s="209"/>
      <c r="L10" s="209"/>
      <c r="M10" s="209"/>
      <c r="N10" s="209"/>
      <c r="O10" s="209"/>
      <c r="P10" s="208"/>
      <c r="Q10" s="71"/>
      <c r="R10" s="71"/>
      <c r="S10" s="71"/>
    </row>
    <row r="11" spans="1:19" ht="15.75" customHeight="1" thickBot="1" x14ac:dyDescent="0.3">
      <c r="A11" s="231"/>
      <c r="B11" s="205"/>
      <c r="C11" s="235"/>
      <c r="D11" s="235"/>
      <c r="E11" s="235"/>
      <c r="F11" s="206"/>
      <c r="G11" s="205" t="s">
        <v>15</v>
      </c>
      <c r="H11" s="206"/>
      <c r="I11" s="236" t="s">
        <v>16</v>
      </c>
      <c r="J11" s="237"/>
      <c r="K11" s="205" t="s">
        <v>17</v>
      </c>
      <c r="L11" s="206"/>
      <c r="M11" s="207" t="s">
        <v>18</v>
      </c>
      <c r="N11" s="208"/>
      <c r="O11" s="207" t="s">
        <v>19</v>
      </c>
      <c r="P11" s="208"/>
      <c r="Q11" s="72"/>
      <c r="R11" s="72"/>
      <c r="S11" s="72"/>
    </row>
    <row r="12" spans="1:19" ht="15.75" thickBot="1" x14ac:dyDescent="0.3">
      <c r="A12" s="50">
        <v>1</v>
      </c>
      <c r="B12" s="207">
        <v>2</v>
      </c>
      <c r="C12" s="209"/>
      <c r="D12" s="209"/>
      <c r="E12" s="209"/>
      <c r="F12" s="208"/>
      <c r="G12" s="207">
        <v>3</v>
      </c>
      <c r="H12" s="208"/>
      <c r="I12" s="210">
        <v>4</v>
      </c>
      <c r="J12" s="211"/>
      <c r="K12" s="207">
        <v>5</v>
      </c>
      <c r="L12" s="208"/>
      <c r="M12" s="207">
        <v>6</v>
      </c>
      <c r="N12" s="208"/>
      <c r="O12" s="207">
        <v>7</v>
      </c>
      <c r="P12" s="208"/>
      <c r="Q12" s="72"/>
      <c r="R12" s="72"/>
      <c r="S12" s="72"/>
    </row>
    <row r="13" spans="1:19" ht="30.75" thickBot="1" x14ac:dyDescent="0.3">
      <c r="A13" s="153" t="s">
        <v>166</v>
      </c>
      <c r="B13" s="207" t="s">
        <v>165</v>
      </c>
      <c r="C13" s="209"/>
      <c r="D13" s="209"/>
      <c r="E13" s="209"/>
      <c r="F13" s="208"/>
      <c r="G13" s="212"/>
      <c r="H13" s="213"/>
      <c r="I13" s="214"/>
      <c r="J13" s="215"/>
      <c r="K13" s="307">
        <f>S7</f>
        <v>56</v>
      </c>
      <c r="L13" s="308"/>
      <c r="M13" s="307">
        <v>56</v>
      </c>
      <c r="N13" s="308"/>
      <c r="O13" s="307">
        <v>56</v>
      </c>
      <c r="P13" s="308"/>
      <c r="Q13" s="73"/>
      <c r="R13" s="73"/>
      <c r="S13" s="73"/>
    </row>
    <row r="14" spans="1:19" x14ac:dyDescent="0.25">
      <c r="A14" s="2" t="s">
        <v>35</v>
      </c>
    </row>
  </sheetData>
  <mergeCells count="25">
    <mergeCell ref="O13:P13"/>
    <mergeCell ref="K11:L11"/>
    <mergeCell ref="M11:N11"/>
    <mergeCell ref="O11:P11"/>
    <mergeCell ref="B12:F12"/>
    <mergeCell ref="G12:H12"/>
    <mergeCell ref="I12:J12"/>
    <mergeCell ref="K12:L12"/>
    <mergeCell ref="M12:N12"/>
    <mergeCell ref="O12:P12"/>
    <mergeCell ref="B13:F13"/>
    <mergeCell ref="G13:H13"/>
    <mergeCell ref="I13:J13"/>
    <mergeCell ref="K13:L13"/>
    <mergeCell ref="M13:N13"/>
    <mergeCell ref="A1:L1"/>
    <mergeCell ref="A2:L2"/>
    <mergeCell ref="A3:A5"/>
    <mergeCell ref="B3:B5"/>
    <mergeCell ref="C3:S4"/>
    <mergeCell ref="A10:A11"/>
    <mergeCell ref="B10:F11"/>
    <mergeCell ref="G10:P10"/>
    <mergeCell ref="G11:H11"/>
    <mergeCell ref="I11:J11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B66BC-1ECA-45CE-B403-26DD7C3FC637}">
  <dimension ref="A1:S24"/>
  <sheetViews>
    <sheetView workbookViewId="0">
      <selection activeCell="B7" sqref="B7"/>
    </sheetView>
  </sheetViews>
  <sheetFormatPr defaultRowHeight="15" x14ac:dyDescent="0.25"/>
  <cols>
    <col min="1" max="1" width="15.42578125" customWidth="1"/>
    <col min="2" max="2" width="13" customWidth="1"/>
    <col min="3" max="3" width="10.140625" customWidth="1"/>
  </cols>
  <sheetData>
    <row r="1" spans="1:19" ht="15.75" x14ac:dyDescent="0.25">
      <c r="A1" s="271" t="s">
        <v>48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42"/>
      <c r="Q1" s="242"/>
      <c r="R1" s="242"/>
      <c r="S1" s="242"/>
    </row>
    <row r="2" spans="1:19" ht="16.5" customHeight="1" thickBot="1" x14ac:dyDescent="0.3">
      <c r="A2" s="241" t="s">
        <v>24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2"/>
      <c r="Q2" s="242"/>
      <c r="R2" s="242"/>
      <c r="S2" s="242"/>
    </row>
    <row r="3" spans="1:19" x14ac:dyDescent="0.25">
      <c r="A3" s="219" t="s">
        <v>33</v>
      </c>
      <c r="B3" s="222" t="s">
        <v>47</v>
      </c>
      <c r="C3" s="198" t="s">
        <v>49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6"/>
    </row>
    <row r="4" spans="1:19" ht="15.75" thickBot="1" x14ac:dyDescent="0.3">
      <c r="A4" s="220"/>
      <c r="B4" s="220"/>
      <c r="C4" s="244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6"/>
    </row>
    <row r="5" spans="1:19" ht="30" x14ac:dyDescent="0.25">
      <c r="A5" s="221"/>
      <c r="B5" s="221"/>
      <c r="C5" s="42" t="s">
        <v>36</v>
      </c>
      <c r="D5" s="42" t="s">
        <v>53</v>
      </c>
      <c r="E5" s="42" t="s">
        <v>26</v>
      </c>
      <c r="F5" s="42" t="s">
        <v>37</v>
      </c>
      <c r="G5" s="42" t="s">
        <v>38</v>
      </c>
      <c r="H5" s="42" t="s">
        <v>27</v>
      </c>
      <c r="I5" s="42" t="s">
        <v>28</v>
      </c>
      <c r="J5" s="42" t="s">
        <v>39</v>
      </c>
      <c r="K5" s="42" t="s">
        <v>29</v>
      </c>
      <c r="L5" s="42" t="s">
        <v>40</v>
      </c>
      <c r="M5" s="42" t="s">
        <v>41</v>
      </c>
      <c r="N5" s="47" t="s">
        <v>42</v>
      </c>
      <c r="O5" s="42" t="s">
        <v>43</v>
      </c>
      <c r="P5" s="42" t="s">
        <v>44</v>
      </c>
      <c r="Q5" s="42" t="s">
        <v>45</v>
      </c>
      <c r="R5" s="42" t="s">
        <v>46</v>
      </c>
      <c r="S5" s="40" t="s">
        <v>30</v>
      </c>
    </row>
    <row r="6" spans="1:19" ht="15.75" thickBot="1" x14ac:dyDescent="0.3">
      <c r="A6" s="97">
        <v>1</v>
      </c>
      <c r="B6" s="98">
        <v>2</v>
      </c>
      <c r="C6" s="98">
        <v>3</v>
      </c>
      <c r="D6" s="98">
        <v>4</v>
      </c>
      <c r="E6" s="98">
        <v>5</v>
      </c>
      <c r="F6" s="98">
        <v>6</v>
      </c>
      <c r="G6" s="98">
        <v>7</v>
      </c>
      <c r="H6" s="98">
        <v>8</v>
      </c>
      <c r="I6" s="98">
        <v>9</v>
      </c>
      <c r="J6" s="98">
        <v>10</v>
      </c>
      <c r="K6" s="98">
        <v>11</v>
      </c>
      <c r="L6" s="98">
        <v>12</v>
      </c>
      <c r="M6" s="98">
        <v>13</v>
      </c>
      <c r="N6" s="98">
        <v>14</v>
      </c>
      <c r="O6" s="99">
        <v>15</v>
      </c>
      <c r="P6" s="103">
        <v>16</v>
      </c>
      <c r="Q6" s="98">
        <v>17</v>
      </c>
      <c r="R6" s="98">
        <v>18</v>
      </c>
      <c r="S6" s="98">
        <v>19</v>
      </c>
    </row>
    <row r="7" spans="1:19" ht="30.75" thickBot="1" x14ac:dyDescent="0.3">
      <c r="A7" s="153" t="s">
        <v>166</v>
      </c>
      <c r="B7" s="48" t="s">
        <v>165</v>
      </c>
      <c r="C7" s="24">
        <v>56</v>
      </c>
      <c r="D7" s="24">
        <v>56</v>
      </c>
      <c r="E7" s="24">
        <v>56</v>
      </c>
      <c r="F7" s="24">
        <f>(C7+D7+E7)/3</f>
        <v>56</v>
      </c>
      <c r="G7" s="24">
        <v>56</v>
      </c>
      <c r="H7" s="24">
        <v>56</v>
      </c>
      <c r="I7" s="24">
        <v>56</v>
      </c>
      <c r="J7" s="24">
        <f>(G7+H7+I7)/3</f>
        <v>56</v>
      </c>
      <c r="K7" s="24">
        <v>56</v>
      </c>
      <c r="L7" s="24">
        <v>56</v>
      </c>
      <c r="M7" s="24">
        <v>56</v>
      </c>
      <c r="N7" s="24">
        <f>(K7+L7+M7)/3</f>
        <v>56</v>
      </c>
      <c r="O7" s="24">
        <v>56</v>
      </c>
      <c r="P7" s="24">
        <v>56</v>
      </c>
      <c r="Q7" s="24">
        <v>56</v>
      </c>
      <c r="R7" s="24">
        <f>(O7+P7+Q7)/3</f>
        <v>56</v>
      </c>
      <c r="S7" s="24">
        <f>(F7+J7+N7+R7)/4</f>
        <v>56</v>
      </c>
    </row>
    <row r="8" spans="1:19" ht="27" customHeight="1" x14ac:dyDescent="0.25">
      <c r="A8" s="309" t="s">
        <v>54</v>
      </c>
      <c r="B8" s="309"/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</row>
    <row r="9" spans="1:19" ht="36" customHeight="1" x14ac:dyDescent="0.25">
      <c r="A9" s="240" t="s">
        <v>50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</row>
    <row r="10" spans="1:19" ht="40.5" customHeight="1" x14ac:dyDescent="0.25">
      <c r="A10" s="240" t="s">
        <v>181</v>
      </c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</row>
    <row r="11" spans="1:19" ht="15" hidden="1" customHeight="1" x14ac:dyDescent="0.25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</row>
    <row r="12" spans="1:19" ht="15" hidden="1" customHeight="1" x14ac:dyDescent="0.25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</row>
    <row r="13" spans="1:19" ht="15" hidden="1" customHeight="1" x14ac:dyDescent="0.25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</row>
    <row r="14" spans="1:19" ht="15" hidden="1" customHeight="1" x14ac:dyDescent="0.25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</row>
    <row r="15" spans="1:19" ht="15" hidden="1" customHeight="1" x14ac:dyDescent="0.25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</row>
    <row r="16" spans="1:19" ht="15" hidden="1" customHeight="1" x14ac:dyDescent="0.25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</row>
    <row r="17" spans="1:19" ht="15" hidden="1" customHeight="1" x14ac:dyDescent="0.25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</row>
    <row r="18" spans="1:19" ht="5.25" hidden="1" customHeight="1" x14ac:dyDescent="0.25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</row>
    <row r="19" spans="1:19" ht="15" hidden="1" customHeight="1" x14ac:dyDescent="0.25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</row>
    <row r="20" spans="1:19" ht="15" hidden="1" customHeight="1" x14ac:dyDescent="0.25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</row>
    <row r="21" spans="1:19" ht="15" hidden="1" customHeight="1" x14ac:dyDescent="0.25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</row>
    <row r="22" spans="1:19" ht="15" hidden="1" customHeight="1" x14ac:dyDescent="0.25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</row>
    <row r="23" spans="1:19" ht="15" hidden="1" customHeight="1" x14ac:dyDescent="0.25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</row>
    <row r="24" spans="1:19" ht="15" hidden="1" customHeight="1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</row>
  </sheetData>
  <mergeCells count="10">
    <mergeCell ref="A8:S8"/>
    <mergeCell ref="A9:S9"/>
    <mergeCell ref="A10:S10"/>
    <mergeCell ref="A1:O1"/>
    <mergeCell ref="P1:S1"/>
    <mergeCell ref="A2:O2"/>
    <mergeCell ref="P2:S2"/>
    <mergeCell ref="A3:A5"/>
    <mergeCell ref="B3:B5"/>
    <mergeCell ref="C3:S4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2C065-343B-416A-B72E-B4E7E66BE4D3}">
  <dimension ref="A1:N10"/>
  <sheetViews>
    <sheetView workbookViewId="0">
      <selection activeCell="A2" sqref="A2:N2"/>
    </sheetView>
  </sheetViews>
  <sheetFormatPr defaultRowHeight="15" x14ac:dyDescent="0.25"/>
  <cols>
    <col min="7" max="9" width="9.140625" customWidth="1"/>
    <col min="13" max="14" width="9.140625" customWidth="1"/>
  </cols>
  <sheetData>
    <row r="1" spans="1:14" ht="42" customHeight="1" x14ac:dyDescent="0.25">
      <c r="A1" s="240" t="s">
        <v>55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</row>
    <row r="2" spans="1:14" ht="24" customHeight="1" x14ac:dyDescent="0.25">
      <c r="A2" s="251" t="s">
        <v>56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</row>
    <row r="3" spans="1:14" ht="15.75" customHeight="1" x14ac:dyDescent="0.25">
      <c r="A3" s="252" t="s">
        <v>198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</row>
    <row r="4" spans="1:14" ht="20.25" customHeight="1" x14ac:dyDescent="0.25">
      <c r="A4" s="250" t="s">
        <v>57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</row>
    <row r="5" spans="1:14" ht="22.5" customHeight="1" x14ac:dyDescent="0.25">
      <c r="A5" s="250" t="s">
        <v>58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</row>
    <row r="6" spans="1:14" ht="17.25" customHeight="1" thickBot="1" x14ac:dyDescent="0.3">
      <c r="A6" s="250" t="s">
        <v>59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</row>
    <row r="7" spans="1:14" ht="42" customHeight="1" thickBot="1" x14ac:dyDescent="0.3">
      <c r="A7" s="200" t="s">
        <v>60</v>
      </c>
      <c r="B7" s="201"/>
      <c r="C7" s="201"/>
      <c r="D7" s="201"/>
      <c r="E7" s="201"/>
      <c r="F7" s="201"/>
      <c r="G7" s="201"/>
      <c r="H7" s="201"/>
      <c r="I7" s="202"/>
      <c r="J7" s="200" t="s">
        <v>61</v>
      </c>
      <c r="K7" s="201"/>
      <c r="L7" s="201"/>
      <c r="M7" s="201"/>
      <c r="N7" s="202"/>
    </row>
    <row r="8" spans="1:14" ht="18.75" customHeight="1" thickBot="1" x14ac:dyDescent="0.3">
      <c r="A8" s="200">
        <v>1</v>
      </c>
      <c r="B8" s="201"/>
      <c r="C8" s="201"/>
      <c r="D8" s="201"/>
      <c r="E8" s="201"/>
      <c r="F8" s="201"/>
      <c r="G8" s="201"/>
      <c r="H8" s="201"/>
      <c r="I8" s="202"/>
      <c r="J8" s="200">
        <v>2</v>
      </c>
      <c r="K8" s="201"/>
      <c r="L8" s="201"/>
      <c r="M8" s="201"/>
      <c r="N8" s="202"/>
    </row>
    <row r="9" spans="1:14" ht="30" customHeight="1" x14ac:dyDescent="0.25">
      <c r="A9" s="322" t="s">
        <v>163</v>
      </c>
      <c r="B9" s="323"/>
      <c r="C9" s="323"/>
      <c r="D9" s="323"/>
      <c r="E9" s="323"/>
      <c r="F9" s="323"/>
      <c r="G9" s="323"/>
      <c r="H9" s="323"/>
      <c r="I9" s="323"/>
      <c r="J9" s="326" t="s">
        <v>212</v>
      </c>
      <c r="K9" s="327"/>
      <c r="L9" s="327"/>
      <c r="M9" s="327"/>
      <c r="N9" s="328"/>
    </row>
    <row r="10" spans="1:14" ht="4.5" customHeight="1" thickBot="1" x14ac:dyDescent="0.3">
      <c r="A10" s="324"/>
      <c r="B10" s="325"/>
      <c r="C10" s="325"/>
      <c r="D10" s="325"/>
      <c r="E10" s="325"/>
      <c r="F10" s="325"/>
      <c r="G10" s="325"/>
      <c r="H10" s="325"/>
      <c r="I10" s="325"/>
      <c r="J10" s="329"/>
      <c r="K10" s="330"/>
      <c r="L10" s="330"/>
      <c r="M10" s="330"/>
      <c r="N10" s="331"/>
    </row>
  </sheetData>
  <mergeCells count="12">
    <mergeCell ref="A7:I7"/>
    <mergeCell ref="J7:N7"/>
    <mergeCell ref="A8:I8"/>
    <mergeCell ref="J8:N8"/>
    <mergeCell ref="A9:I10"/>
    <mergeCell ref="J9:N10"/>
    <mergeCell ref="A6:N6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DA72C-4EA6-4C90-948D-B5C657B536A3}">
  <sheetPr>
    <tabColor rgb="FF00B050"/>
  </sheetPr>
  <dimension ref="A1:N15"/>
  <sheetViews>
    <sheetView workbookViewId="0">
      <selection activeCell="A13" sqref="A13:B14"/>
    </sheetView>
  </sheetViews>
  <sheetFormatPr defaultRowHeight="15" x14ac:dyDescent="0.25"/>
  <cols>
    <col min="1" max="1" width="20.5703125" customWidth="1"/>
    <col min="2" max="2" width="8.7109375" customWidth="1"/>
    <col min="3" max="3" width="9.140625" customWidth="1"/>
    <col min="4" max="4" width="9.85546875" customWidth="1"/>
    <col min="5" max="5" width="11.42578125" customWidth="1"/>
    <col min="6" max="6" width="20.85546875" customWidth="1"/>
    <col min="7" max="8" width="13.140625" customWidth="1"/>
    <col min="9" max="9" width="2.5703125" customWidth="1"/>
    <col min="10" max="10" width="13.5703125" customWidth="1"/>
  </cols>
  <sheetData>
    <row r="1" spans="1:14" ht="15.75" x14ac:dyDescent="0.25">
      <c r="A1" s="1" t="s">
        <v>171</v>
      </c>
    </row>
    <row r="2" spans="1:14" ht="43.5" customHeight="1" thickBot="1" x14ac:dyDescent="0.3">
      <c r="A2" s="311" t="s">
        <v>162</v>
      </c>
      <c r="B2" s="311"/>
      <c r="C2" s="311"/>
      <c r="D2" s="311"/>
      <c r="E2" s="311"/>
      <c r="F2" s="311"/>
      <c r="G2" s="311"/>
      <c r="H2" s="311"/>
      <c r="I2" s="311"/>
      <c r="J2" s="311"/>
    </row>
    <row r="3" spans="1:14" ht="38.25" customHeight="1" thickBot="1" x14ac:dyDescent="0.3">
      <c r="A3" s="192" t="s">
        <v>101</v>
      </c>
      <c r="B3" s="194" t="s">
        <v>1</v>
      </c>
      <c r="C3" s="195"/>
      <c r="D3" s="195"/>
      <c r="E3" s="196"/>
      <c r="F3" s="198" t="s">
        <v>22</v>
      </c>
      <c r="G3" s="200" t="s">
        <v>2</v>
      </c>
      <c r="H3" s="201"/>
      <c r="I3" s="201"/>
      <c r="J3" s="202"/>
      <c r="K3" s="70"/>
      <c r="L3" s="70"/>
      <c r="M3" s="70"/>
      <c r="N3" s="70"/>
    </row>
    <row r="4" spans="1:14" ht="27.75" thickBot="1" x14ac:dyDescent="0.3">
      <c r="A4" s="193"/>
      <c r="B4" s="169"/>
      <c r="C4" s="185"/>
      <c r="D4" s="185"/>
      <c r="E4" s="197"/>
      <c r="F4" s="199"/>
      <c r="G4" s="200" t="s">
        <v>3</v>
      </c>
      <c r="H4" s="201"/>
      <c r="I4" s="202"/>
      <c r="J4" s="144" t="s">
        <v>4</v>
      </c>
    </row>
    <row r="5" spans="1:14" ht="15.75" thickBot="1" x14ac:dyDescent="0.3">
      <c r="A5" s="143">
        <v>1</v>
      </c>
      <c r="B5" s="167">
        <v>2</v>
      </c>
      <c r="C5" s="336"/>
      <c r="D5" s="336"/>
      <c r="E5" s="337"/>
      <c r="F5" s="8">
        <v>3</v>
      </c>
      <c r="G5" s="169">
        <v>4</v>
      </c>
      <c r="H5" s="185"/>
      <c r="I5" s="170"/>
      <c r="J5" s="144">
        <v>5</v>
      </c>
    </row>
    <row r="6" spans="1:14" ht="153" customHeight="1" thickBot="1" x14ac:dyDescent="0.3">
      <c r="A6" s="158" t="s">
        <v>164</v>
      </c>
      <c r="B6" s="338" t="s">
        <v>169</v>
      </c>
      <c r="C6" s="339"/>
      <c r="D6" s="339"/>
      <c r="E6" s="340"/>
      <c r="F6" s="157" t="s">
        <v>168</v>
      </c>
      <c r="G6" s="190" t="s">
        <v>165</v>
      </c>
      <c r="H6" s="190"/>
      <c r="I6" s="191"/>
      <c r="J6" s="152"/>
    </row>
    <row r="7" spans="1:14" x14ac:dyDescent="0.25">
      <c r="A7" s="7" t="s">
        <v>7</v>
      </c>
    </row>
    <row r="8" spans="1:14" x14ac:dyDescent="0.25">
      <c r="A8" s="7" t="s">
        <v>8</v>
      </c>
    </row>
    <row r="9" spans="1:14" ht="15.75" thickBot="1" x14ac:dyDescent="0.3">
      <c r="A9" s="7" t="s">
        <v>9</v>
      </c>
    </row>
    <row r="10" spans="1:14" ht="15.75" thickBot="1" x14ac:dyDescent="0.3">
      <c r="A10" s="167" t="s">
        <v>33</v>
      </c>
      <c r="B10" s="168"/>
      <c r="C10" s="146" t="s">
        <v>10</v>
      </c>
      <c r="D10" s="146" t="s">
        <v>11</v>
      </c>
      <c r="E10" s="165" t="s">
        <v>12</v>
      </c>
      <c r="F10" s="183"/>
      <c r="G10" s="183"/>
      <c r="H10" s="183"/>
      <c r="I10" s="183"/>
      <c r="J10" s="166"/>
    </row>
    <row r="11" spans="1:14" ht="41.25" thickBot="1" x14ac:dyDescent="0.3">
      <c r="A11" s="169"/>
      <c r="B11" s="170"/>
      <c r="C11" s="145" t="s">
        <v>13</v>
      </c>
      <c r="D11" s="145" t="s">
        <v>14</v>
      </c>
      <c r="E11" s="145" t="s">
        <v>15</v>
      </c>
      <c r="F11" s="147" t="s">
        <v>16</v>
      </c>
      <c r="G11" s="147" t="s">
        <v>17</v>
      </c>
      <c r="H11" s="147" t="s">
        <v>18</v>
      </c>
      <c r="I11" s="165" t="s">
        <v>19</v>
      </c>
      <c r="J11" s="166"/>
    </row>
    <row r="12" spans="1:14" ht="15.75" thickBot="1" x14ac:dyDescent="0.3">
      <c r="A12" s="167">
        <v>1</v>
      </c>
      <c r="B12" s="168"/>
      <c r="C12" s="145">
        <v>2</v>
      </c>
      <c r="D12" s="145">
        <v>3</v>
      </c>
      <c r="E12" s="145">
        <v>4</v>
      </c>
      <c r="F12" s="145">
        <v>5</v>
      </c>
      <c r="G12" s="145">
        <v>6</v>
      </c>
      <c r="H12" s="145">
        <v>7</v>
      </c>
      <c r="I12" s="165">
        <v>8</v>
      </c>
      <c r="J12" s="166"/>
    </row>
    <row r="13" spans="1:14" ht="15" customHeight="1" x14ac:dyDescent="0.25">
      <c r="A13" s="322" t="s">
        <v>166</v>
      </c>
      <c r="B13" s="341"/>
      <c r="C13" s="168" t="s">
        <v>165</v>
      </c>
      <c r="D13" s="173"/>
      <c r="E13" s="173"/>
      <c r="F13" s="175"/>
      <c r="G13" s="316">
        <f>Лист59!S7</f>
        <v>6</v>
      </c>
      <c r="H13" s="301" t="s">
        <v>170</v>
      </c>
      <c r="I13" s="303" t="s">
        <v>170</v>
      </c>
      <c r="J13" s="304"/>
    </row>
    <row r="14" spans="1:14" ht="15.75" thickBot="1" x14ac:dyDescent="0.3">
      <c r="A14" s="324"/>
      <c r="B14" s="342"/>
      <c r="C14" s="170"/>
      <c r="D14" s="174"/>
      <c r="E14" s="174"/>
      <c r="F14" s="176"/>
      <c r="G14" s="317"/>
      <c r="H14" s="302"/>
      <c r="I14" s="305"/>
      <c r="J14" s="306"/>
    </row>
    <row r="15" spans="1:14" ht="20.25" customHeight="1" x14ac:dyDescent="0.25">
      <c r="A15" s="310"/>
      <c r="B15" s="310"/>
      <c r="C15" s="253"/>
      <c r="D15" s="253"/>
      <c r="E15" s="253"/>
      <c r="F15" s="253"/>
      <c r="G15" s="253"/>
      <c r="H15" s="253"/>
      <c r="I15" s="253"/>
      <c r="J15" s="253"/>
    </row>
  </sheetData>
  <mergeCells count="24">
    <mergeCell ref="A15:J15"/>
    <mergeCell ref="A12:B12"/>
    <mergeCell ref="I12:J12"/>
    <mergeCell ref="A13:B14"/>
    <mergeCell ref="C13:C14"/>
    <mergeCell ref="D13:D14"/>
    <mergeCell ref="E13:E14"/>
    <mergeCell ref="F13:F14"/>
    <mergeCell ref="G13:G14"/>
    <mergeCell ref="H13:H14"/>
    <mergeCell ref="I13:J14"/>
    <mergeCell ref="B5:E5"/>
    <mergeCell ref="G5:I5"/>
    <mergeCell ref="B6:E6"/>
    <mergeCell ref="G6:I6"/>
    <mergeCell ref="A10:B11"/>
    <mergeCell ref="E10:J10"/>
    <mergeCell ref="I11:J11"/>
    <mergeCell ref="A2:J2"/>
    <mergeCell ref="A3:A4"/>
    <mergeCell ref="B3:E4"/>
    <mergeCell ref="F3:F4"/>
    <mergeCell ref="G3:J3"/>
    <mergeCell ref="G4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52D56-ECB3-4367-B129-667E65B2BDC5}">
  <sheetPr>
    <pageSetUpPr fitToPage="1"/>
  </sheetPr>
  <dimension ref="A1:S26"/>
  <sheetViews>
    <sheetView workbookViewId="0">
      <selection activeCell="A9" sqref="A9:S9"/>
    </sheetView>
  </sheetViews>
  <sheetFormatPr defaultRowHeight="15" x14ac:dyDescent="0.25"/>
  <cols>
    <col min="1" max="1" width="14" customWidth="1"/>
    <col min="2" max="2" width="15" customWidth="1"/>
    <col min="3" max="3" width="10.140625" customWidth="1"/>
    <col min="4" max="5" width="9.42578125" bestFit="1" customWidth="1"/>
    <col min="7" max="9" width="9.42578125" bestFit="1" customWidth="1"/>
    <col min="11" max="13" width="9.42578125" bestFit="1" customWidth="1"/>
    <col min="15" max="17" width="9.42578125" bestFit="1" customWidth="1"/>
    <col min="18" max="19" width="10.140625" bestFit="1" customWidth="1"/>
  </cols>
  <sheetData>
    <row r="1" spans="1:19" ht="15.75" x14ac:dyDescent="0.25">
      <c r="A1" s="271" t="s">
        <v>48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42"/>
      <c r="Q1" s="242"/>
      <c r="R1" s="242"/>
      <c r="S1" s="242"/>
    </row>
    <row r="2" spans="1:19" ht="24.75" customHeight="1" x14ac:dyDescent="0.25">
      <c r="A2" s="271" t="s">
        <v>24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42"/>
      <c r="Q2" s="242"/>
      <c r="R2" s="242"/>
      <c r="S2" s="242"/>
    </row>
    <row r="3" spans="1:19" ht="15.75" thickBot="1" x14ac:dyDescent="0.3">
      <c r="A3" s="272"/>
      <c r="B3" s="272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4"/>
      <c r="Q3" s="274"/>
      <c r="R3" s="274"/>
      <c r="S3" s="274"/>
    </row>
    <row r="4" spans="1:19" x14ac:dyDescent="0.25">
      <c r="A4" s="219" t="s">
        <v>33</v>
      </c>
      <c r="B4" s="222" t="s">
        <v>47</v>
      </c>
      <c r="C4" s="198" t="s">
        <v>49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6"/>
    </row>
    <row r="5" spans="1:19" ht="15.75" thickBot="1" x14ac:dyDescent="0.3">
      <c r="A5" s="220"/>
      <c r="B5" s="220"/>
      <c r="C5" s="244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6"/>
    </row>
    <row r="6" spans="1:19" ht="52.5" customHeight="1" x14ac:dyDescent="0.25">
      <c r="A6" s="221"/>
      <c r="B6" s="221"/>
      <c r="C6" s="42" t="s">
        <v>36</v>
      </c>
      <c r="D6" s="42" t="s">
        <v>53</v>
      </c>
      <c r="E6" s="42" t="s">
        <v>26</v>
      </c>
      <c r="F6" s="42" t="s">
        <v>37</v>
      </c>
      <c r="G6" s="42" t="s">
        <v>38</v>
      </c>
      <c r="H6" s="42" t="s">
        <v>27</v>
      </c>
      <c r="I6" s="42" t="s">
        <v>28</v>
      </c>
      <c r="J6" s="42" t="s">
        <v>39</v>
      </c>
      <c r="K6" s="42" t="s">
        <v>29</v>
      </c>
      <c r="L6" s="42" t="s">
        <v>40</v>
      </c>
      <c r="M6" s="42" t="s">
        <v>41</v>
      </c>
      <c r="N6" s="42" t="s">
        <v>42</v>
      </c>
      <c r="O6" s="76" t="s">
        <v>43</v>
      </c>
      <c r="P6" s="59" t="s">
        <v>44</v>
      </c>
      <c r="Q6" s="77" t="s">
        <v>45</v>
      </c>
      <c r="R6" s="42" t="s">
        <v>46</v>
      </c>
      <c r="S6" s="42" t="s">
        <v>30</v>
      </c>
    </row>
    <row r="7" spans="1:19" x14ac:dyDescent="0.25">
      <c r="A7" s="43">
        <v>1</v>
      </c>
      <c r="B7" s="44">
        <v>2</v>
      </c>
      <c r="C7" s="44">
        <v>3</v>
      </c>
      <c r="D7" s="44">
        <v>4</v>
      </c>
      <c r="E7" s="44">
        <v>5</v>
      </c>
      <c r="F7" s="44">
        <v>6</v>
      </c>
      <c r="G7" s="44">
        <v>7</v>
      </c>
      <c r="H7" s="44">
        <v>8</v>
      </c>
      <c r="I7" s="44">
        <v>9</v>
      </c>
      <c r="J7" s="44">
        <v>10</v>
      </c>
      <c r="K7" s="44">
        <v>11</v>
      </c>
      <c r="L7" s="44">
        <v>12</v>
      </c>
      <c r="M7" s="44">
        <v>13</v>
      </c>
      <c r="N7" s="44">
        <v>14</v>
      </c>
      <c r="O7" s="45">
        <v>15</v>
      </c>
      <c r="P7" s="78">
        <v>16</v>
      </c>
      <c r="Q7" s="44">
        <v>17</v>
      </c>
      <c r="R7" s="44">
        <v>18</v>
      </c>
      <c r="S7" s="44">
        <v>19</v>
      </c>
    </row>
    <row r="8" spans="1:19" ht="27.75" thickBot="1" x14ac:dyDescent="0.3">
      <c r="A8" s="11" t="s">
        <v>20</v>
      </c>
      <c r="B8" s="10" t="s">
        <v>6</v>
      </c>
      <c r="C8" s="24">
        <f>Лист3!C7</f>
        <v>2157754.59</v>
      </c>
      <c r="D8" s="24">
        <f>Лист3!D7</f>
        <v>2157754.59</v>
      </c>
      <c r="E8" s="24">
        <f>Лист3!E7</f>
        <v>2157754.59</v>
      </c>
      <c r="F8" s="24">
        <f>(C8+D8+E8)/3</f>
        <v>2157754.59</v>
      </c>
      <c r="G8" s="24">
        <f>Лист3!G7</f>
        <v>2157754.59</v>
      </c>
      <c r="H8" s="24">
        <f>Лист3!H7</f>
        <v>2157754.59</v>
      </c>
      <c r="I8" s="24">
        <f>Лист3!I7</f>
        <v>2157754.59</v>
      </c>
      <c r="J8" s="24">
        <f>(G8+H8+I8)/3</f>
        <v>2157754.59</v>
      </c>
      <c r="K8" s="24">
        <f>Лист3!K7</f>
        <v>2157754.59</v>
      </c>
      <c r="L8" s="24">
        <f>Лист3!L7</f>
        <v>2157754.59</v>
      </c>
      <c r="M8" s="24">
        <f>Лист3!M7</f>
        <v>2157754.59</v>
      </c>
      <c r="N8" s="24">
        <f>(K8+L8+M8)/3</f>
        <v>2157754.59</v>
      </c>
      <c r="O8" s="58">
        <f>Лист3!O7</f>
        <v>2157754.59</v>
      </c>
      <c r="P8" s="60">
        <f>Лист3!P7</f>
        <v>2157754.59</v>
      </c>
      <c r="Q8" s="24">
        <f>Лист3!Q7</f>
        <v>2157754.59</v>
      </c>
      <c r="R8" s="24">
        <f>(O8+P8+Q8)/3</f>
        <v>2157754.59</v>
      </c>
      <c r="S8" s="75">
        <f>(F8+J8+N8+R8)/4</f>
        <v>2157754.59</v>
      </c>
    </row>
    <row r="9" spans="1:19" x14ac:dyDescent="0.25">
      <c r="A9" s="268" t="s">
        <v>54</v>
      </c>
      <c r="B9" s="269"/>
      <c r="C9" s="269"/>
      <c r="D9" s="269"/>
      <c r="E9" s="269"/>
      <c r="F9" s="269"/>
      <c r="G9" s="269"/>
      <c r="H9" s="269"/>
      <c r="I9" s="269"/>
      <c r="J9" s="269"/>
      <c r="K9" s="269"/>
      <c r="L9" s="269"/>
      <c r="M9" s="269"/>
      <c r="N9" s="269"/>
      <c r="O9" s="269"/>
      <c r="P9" s="270"/>
      <c r="Q9" s="269"/>
      <c r="R9" s="269"/>
      <c r="S9" s="269"/>
    </row>
    <row r="10" spans="1:19" ht="32.25" customHeight="1" x14ac:dyDescent="0.25">
      <c r="A10" s="240" t="s">
        <v>50</v>
      </c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</row>
    <row r="11" spans="1:19" ht="19.5" customHeight="1" x14ac:dyDescent="0.25">
      <c r="A11" s="240" t="s">
        <v>51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</row>
    <row r="12" spans="1:19" ht="33.75" customHeight="1" x14ac:dyDescent="0.25">
      <c r="A12" s="240" t="s">
        <v>52</v>
      </c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</row>
    <row r="13" spans="1:19" ht="15" hidden="1" customHeight="1" x14ac:dyDescent="0.25">
      <c r="A13" s="240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</row>
    <row r="14" spans="1:19" ht="15" hidden="1" customHeight="1" x14ac:dyDescent="0.25">
      <c r="A14" s="240"/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</row>
    <row r="15" spans="1:19" ht="15" hidden="1" customHeight="1" x14ac:dyDescent="0.25">
      <c r="A15" s="240"/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</row>
    <row r="16" spans="1:19" ht="15" hidden="1" customHeight="1" x14ac:dyDescent="0.25">
      <c r="A16" s="240"/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</row>
    <row r="17" spans="1:19" ht="15" hidden="1" customHeight="1" x14ac:dyDescent="0.25">
      <c r="A17" s="240"/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</row>
    <row r="18" spans="1:19" ht="15" hidden="1" customHeight="1" x14ac:dyDescent="0.25">
      <c r="A18" s="240"/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</row>
    <row r="19" spans="1:19" ht="15" hidden="1" customHeight="1" x14ac:dyDescent="0.25">
      <c r="A19" s="240"/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</row>
    <row r="20" spans="1:19" ht="5.25" hidden="1" customHeight="1" x14ac:dyDescent="0.25">
      <c r="A20" s="240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</row>
    <row r="21" spans="1:19" ht="15" hidden="1" customHeight="1" x14ac:dyDescent="0.25">
      <c r="A21" s="240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</row>
    <row r="22" spans="1:19" ht="15" hidden="1" customHeight="1" x14ac:dyDescent="0.25">
      <c r="A22" s="240"/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</row>
    <row r="23" spans="1:19" ht="15" hidden="1" customHeight="1" x14ac:dyDescent="0.25">
      <c r="A23" s="240"/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</row>
    <row r="24" spans="1:19" ht="15" hidden="1" customHeight="1" x14ac:dyDescent="0.25">
      <c r="A24" s="240"/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</row>
    <row r="25" spans="1:19" ht="15" hidden="1" customHeight="1" x14ac:dyDescent="0.25">
      <c r="A25" s="240"/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</row>
    <row r="26" spans="1:19" ht="15" hidden="1" customHeight="1" x14ac:dyDescent="0.25">
      <c r="A26" s="240"/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</row>
  </sheetData>
  <mergeCells count="11">
    <mergeCell ref="A9:S9"/>
    <mergeCell ref="A10:S10"/>
    <mergeCell ref="A11:S11"/>
    <mergeCell ref="A12:S26"/>
    <mergeCell ref="A1:O1"/>
    <mergeCell ref="P1:S1"/>
    <mergeCell ref="A2:O3"/>
    <mergeCell ref="P2:S3"/>
    <mergeCell ref="C4:S5"/>
    <mergeCell ref="A4:A6"/>
    <mergeCell ref="B4:B6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FF157-0EED-4145-A677-053CF4B7FBA2}">
  <dimension ref="A1:S14"/>
  <sheetViews>
    <sheetView workbookViewId="0">
      <selection activeCell="G7" sqref="G7"/>
    </sheetView>
  </sheetViews>
  <sheetFormatPr defaultRowHeight="15" x14ac:dyDescent="0.25"/>
  <cols>
    <col min="1" max="1" width="15.7109375" customWidth="1"/>
    <col min="2" max="2" width="14.140625" customWidth="1"/>
    <col min="3" max="3" width="8.85546875" customWidth="1"/>
    <col min="4" max="4" width="9.42578125" customWidth="1"/>
    <col min="5" max="6" width="9.5703125" customWidth="1"/>
    <col min="7" max="7" width="10.42578125" customWidth="1"/>
    <col min="8" max="8" width="9.28515625" customWidth="1"/>
    <col min="9" max="9" width="8.42578125" customWidth="1"/>
    <col min="10" max="10" width="8.140625" customWidth="1"/>
    <col min="11" max="11" width="8.42578125" customWidth="1"/>
    <col min="12" max="12" width="8.85546875" customWidth="1"/>
    <col min="13" max="13" width="9.28515625" customWidth="1"/>
    <col min="14" max="14" width="9" customWidth="1"/>
    <col min="15" max="15" width="8.7109375" customWidth="1"/>
    <col min="17" max="17" width="10.5703125" customWidth="1"/>
    <col min="18" max="18" width="9.28515625" bestFit="1" customWidth="1"/>
    <col min="19" max="19" width="9.42578125" customWidth="1"/>
  </cols>
  <sheetData>
    <row r="1" spans="1:19" ht="20.25" customHeight="1" x14ac:dyDescent="0.25">
      <c r="A1" s="218" t="s">
        <v>23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9" ht="15.75" customHeight="1" thickBot="1" x14ac:dyDescent="0.3">
      <c r="A2" s="218" t="s">
        <v>24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1:19" ht="15" customHeight="1" x14ac:dyDescent="0.25">
      <c r="A3" s="219" t="s">
        <v>33</v>
      </c>
      <c r="B3" s="222" t="s">
        <v>47</v>
      </c>
      <c r="C3" s="223" t="s">
        <v>25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</row>
    <row r="4" spans="1:19" ht="15.75" thickBot="1" x14ac:dyDescent="0.3">
      <c r="A4" s="220"/>
      <c r="B4" s="220"/>
      <c r="C4" s="226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9"/>
    </row>
    <row r="5" spans="1:19" ht="30" x14ac:dyDescent="0.25">
      <c r="A5" s="221"/>
      <c r="B5" s="221"/>
      <c r="C5" s="39" t="s">
        <v>36</v>
      </c>
      <c r="D5" s="39" t="s">
        <v>53</v>
      </c>
      <c r="E5" s="39" t="s">
        <v>26</v>
      </c>
      <c r="F5" s="39" t="s">
        <v>37</v>
      </c>
      <c r="G5" s="39" t="s">
        <v>38</v>
      </c>
      <c r="H5" s="39" t="s">
        <v>27</v>
      </c>
      <c r="I5" s="39" t="s">
        <v>28</v>
      </c>
      <c r="J5" s="39" t="s">
        <v>39</v>
      </c>
      <c r="K5" s="39" t="s">
        <v>29</v>
      </c>
      <c r="L5" s="39" t="s">
        <v>40</v>
      </c>
      <c r="M5" s="39" t="s">
        <v>41</v>
      </c>
      <c r="N5" s="46" t="s">
        <v>42</v>
      </c>
      <c r="O5" s="39" t="s">
        <v>43</v>
      </c>
      <c r="P5" s="39" t="s">
        <v>44</v>
      </c>
      <c r="Q5" s="39" t="s">
        <v>45</v>
      </c>
      <c r="R5" s="39" t="s">
        <v>46</v>
      </c>
      <c r="S5" s="39" t="s">
        <v>30</v>
      </c>
    </row>
    <row r="6" spans="1:19" ht="15.75" thickBot="1" x14ac:dyDescent="0.3">
      <c r="A6" s="148">
        <v>1</v>
      </c>
      <c r="B6" s="20">
        <v>2</v>
      </c>
      <c r="C6" s="150">
        <v>3</v>
      </c>
      <c r="D6" s="150">
        <v>4</v>
      </c>
      <c r="E6" s="150">
        <v>5</v>
      </c>
      <c r="F6" s="150">
        <v>6</v>
      </c>
      <c r="G6" s="150">
        <v>7</v>
      </c>
      <c r="H6" s="150">
        <v>8</v>
      </c>
      <c r="I6" s="150">
        <v>9</v>
      </c>
      <c r="J6" s="150">
        <v>10</v>
      </c>
      <c r="K6" s="150">
        <v>11</v>
      </c>
      <c r="L6" s="150">
        <v>12</v>
      </c>
      <c r="M6" s="150">
        <v>13</v>
      </c>
      <c r="N6" s="150">
        <v>14</v>
      </c>
      <c r="O6" s="150">
        <v>15</v>
      </c>
      <c r="P6" s="150">
        <v>16</v>
      </c>
      <c r="Q6" s="150">
        <v>17</v>
      </c>
      <c r="R6" s="150">
        <v>18</v>
      </c>
      <c r="S6" s="150">
        <v>19</v>
      </c>
    </row>
    <row r="7" spans="1:19" ht="34.5" customHeight="1" thickBot="1" x14ac:dyDescent="0.3">
      <c r="A7" s="153" t="s">
        <v>166</v>
      </c>
      <c r="B7" s="35" t="s">
        <v>165</v>
      </c>
      <c r="C7" s="24">
        <v>6</v>
      </c>
      <c r="D7" s="24">
        <v>6</v>
      </c>
      <c r="E7" s="24">
        <v>6</v>
      </c>
      <c r="F7" s="24">
        <f>(C7+D7+E7)/3</f>
        <v>6</v>
      </c>
      <c r="G7" s="24">
        <v>6</v>
      </c>
      <c r="H7" s="24">
        <v>6</v>
      </c>
      <c r="I7" s="24">
        <v>6</v>
      </c>
      <c r="J7" s="24">
        <f>(G7+H7+I7)/3</f>
        <v>6</v>
      </c>
      <c r="K7" s="24">
        <v>6</v>
      </c>
      <c r="L7" s="24">
        <v>6</v>
      </c>
      <c r="M7" s="24">
        <v>6</v>
      </c>
      <c r="N7" s="24">
        <f>(K7+L7+M7)/3</f>
        <v>6</v>
      </c>
      <c r="O7" s="24">
        <v>320</v>
      </c>
      <c r="P7" s="24">
        <v>6</v>
      </c>
      <c r="Q7" s="24">
        <v>6</v>
      </c>
      <c r="R7" s="24">
        <v>6</v>
      </c>
      <c r="S7" s="24">
        <f>(F7+J7+N7+R7)/4</f>
        <v>6</v>
      </c>
    </row>
    <row r="8" spans="1:19" x14ac:dyDescent="0.25">
      <c r="A8" s="2" t="s">
        <v>31</v>
      </c>
    </row>
    <row r="9" spans="1:19" ht="15.75" thickBot="1" x14ac:dyDescent="0.3">
      <c r="A9" s="2" t="s">
        <v>32</v>
      </c>
    </row>
    <row r="10" spans="1:19" ht="15.75" customHeight="1" thickBot="1" x14ac:dyDescent="0.3">
      <c r="A10" s="230" t="s">
        <v>33</v>
      </c>
      <c r="B10" s="232" t="s">
        <v>47</v>
      </c>
      <c r="C10" s="233"/>
      <c r="D10" s="233"/>
      <c r="E10" s="233"/>
      <c r="F10" s="234"/>
      <c r="G10" s="207" t="s">
        <v>34</v>
      </c>
      <c r="H10" s="209"/>
      <c r="I10" s="209"/>
      <c r="J10" s="209"/>
      <c r="K10" s="209"/>
      <c r="L10" s="209"/>
      <c r="M10" s="209"/>
      <c r="N10" s="209"/>
      <c r="O10" s="209"/>
      <c r="P10" s="208"/>
      <c r="Q10" s="71"/>
      <c r="R10" s="71"/>
      <c r="S10" s="71"/>
    </row>
    <row r="11" spans="1:19" ht="15.75" customHeight="1" thickBot="1" x14ac:dyDescent="0.3">
      <c r="A11" s="231"/>
      <c r="B11" s="205"/>
      <c r="C11" s="235"/>
      <c r="D11" s="235"/>
      <c r="E11" s="235"/>
      <c r="F11" s="206"/>
      <c r="G11" s="207" t="s">
        <v>15</v>
      </c>
      <c r="H11" s="208"/>
      <c r="I11" s="343" t="s">
        <v>16</v>
      </c>
      <c r="J11" s="344"/>
      <c r="K11" s="207" t="s">
        <v>17</v>
      </c>
      <c r="L11" s="208"/>
      <c r="M11" s="207" t="s">
        <v>18</v>
      </c>
      <c r="N11" s="208"/>
      <c r="O11" s="207" t="s">
        <v>19</v>
      </c>
      <c r="P11" s="208"/>
      <c r="Q11" s="72"/>
      <c r="R11" s="72"/>
      <c r="S11" s="72"/>
    </row>
    <row r="12" spans="1:19" ht="15.75" thickBot="1" x14ac:dyDescent="0.3">
      <c r="A12" s="50">
        <v>1</v>
      </c>
      <c r="B12" s="207">
        <v>2</v>
      </c>
      <c r="C12" s="209"/>
      <c r="D12" s="209"/>
      <c r="E12" s="209"/>
      <c r="F12" s="208"/>
      <c r="G12" s="207">
        <v>3</v>
      </c>
      <c r="H12" s="208"/>
      <c r="I12" s="210">
        <v>4</v>
      </c>
      <c r="J12" s="211"/>
      <c r="K12" s="207">
        <v>5</v>
      </c>
      <c r="L12" s="208"/>
      <c r="M12" s="207">
        <v>6</v>
      </c>
      <c r="N12" s="208"/>
      <c r="O12" s="207">
        <v>7</v>
      </c>
      <c r="P12" s="208"/>
      <c r="Q12" s="72"/>
      <c r="R12" s="72"/>
      <c r="S12" s="72"/>
    </row>
    <row r="13" spans="1:19" ht="30.75" thickBot="1" x14ac:dyDescent="0.3">
      <c r="A13" s="153" t="s">
        <v>166</v>
      </c>
      <c r="B13" s="207" t="s">
        <v>165</v>
      </c>
      <c r="C13" s="209"/>
      <c r="D13" s="209"/>
      <c r="E13" s="209"/>
      <c r="F13" s="208"/>
      <c r="G13" s="212"/>
      <c r="H13" s="213"/>
      <c r="I13" s="214"/>
      <c r="J13" s="215"/>
      <c r="K13" s="307">
        <f>S7</f>
        <v>6</v>
      </c>
      <c r="L13" s="308"/>
      <c r="M13" s="307">
        <v>6</v>
      </c>
      <c r="N13" s="308"/>
      <c r="O13" s="307">
        <v>6</v>
      </c>
      <c r="P13" s="308"/>
      <c r="Q13" s="73"/>
      <c r="R13" s="73"/>
      <c r="S13" s="73"/>
    </row>
    <row r="14" spans="1:19" x14ac:dyDescent="0.25">
      <c r="A14" s="2" t="s">
        <v>35</v>
      </c>
    </row>
  </sheetData>
  <mergeCells count="25">
    <mergeCell ref="O13:P13"/>
    <mergeCell ref="K11:L11"/>
    <mergeCell ref="M11:N11"/>
    <mergeCell ref="O11:P11"/>
    <mergeCell ref="B12:F12"/>
    <mergeCell ref="G12:H12"/>
    <mergeCell ref="I12:J12"/>
    <mergeCell ref="K12:L12"/>
    <mergeCell ref="M12:N12"/>
    <mergeCell ref="O12:P12"/>
    <mergeCell ref="B13:F13"/>
    <mergeCell ref="G13:H13"/>
    <mergeCell ref="I13:J13"/>
    <mergeCell ref="K13:L13"/>
    <mergeCell ref="M13:N13"/>
    <mergeCell ref="A1:L1"/>
    <mergeCell ref="A2:L2"/>
    <mergeCell ref="A3:A5"/>
    <mergeCell ref="B3:B5"/>
    <mergeCell ref="C3:S4"/>
    <mergeCell ref="A10:A11"/>
    <mergeCell ref="B10:F11"/>
    <mergeCell ref="G10:P10"/>
    <mergeCell ref="G11:H11"/>
    <mergeCell ref="I11:J11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4C77B-3D8E-4DF2-B998-15A3FCB23D5B}">
  <dimension ref="A1:S24"/>
  <sheetViews>
    <sheetView workbookViewId="0">
      <selection activeCell="F42" sqref="F42"/>
    </sheetView>
  </sheetViews>
  <sheetFormatPr defaultRowHeight="15" x14ac:dyDescent="0.25"/>
  <cols>
    <col min="1" max="1" width="15.42578125" customWidth="1"/>
    <col min="2" max="2" width="13" customWidth="1"/>
    <col min="3" max="3" width="10.140625" customWidth="1"/>
  </cols>
  <sheetData>
    <row r="1" spans="1:19" ht="15.75" x14ac:dyDescent="0.25">
      <c r="A1" s="271" t="s">
        <v>48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42"/>
      <c r="Q1" s="242"/>
      <c r="R1" s="242"/>
      <c r="S1" s="242"/>
    </row>
    <row r="2" spans="1:19" ht="16.5" customHeight="1" thickBot="1" x14ac:dyDescent="0.3">
      <c r="A2" s="241" t="s">
        <v>24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2"/>
      <c r="Q2" s="242"/>
      <c r="R2" s="242"/>
      <c r="S2" s="242"/>
    </row>
    <row r="3" spans="1:19" x14ac:dyDescent="0.25">
      <c r="A3" s="219" t="s">
        <v>33</v>
      </c>
      <c r="B3" s="222" t="s">
        <v>47</v>
      </c>
      <c r="C3" s="198" t="s">
        <v>49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6"/>
    </row>
    <row r="4" spans="1:19" ht="15.75" thickBot="1" x14ac:dyDescent="0.3">
      <c r="A4" s="220"/>
      <c r="B4" s="220"/>
      <c r="C4" s="244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6"/>
    </row>
    <row r="5" spans="1:19" ht="30" x14ac:dyDescent="0.25">
      <c r="A5" s="221"/>
      <c r="B5" s="221"/>
      <c r="C5" s="42" t="s">
        <v>36</v>
      </c>
      <c r="D5" s="42" t="s">
        <v>53</v>
      </c>
      <c r="E5" s="42" t="s">
        <v>26</v>
      </c>
      <c r="F5" s="42" t="s">
        <v>37</v>
      </c>
      <c r="G5" s="42" t="s">
        <v>38</v>
      </c>
      <c r="H5" s="42" t="s">
        <v>27</v>
      </c>
      <c r="I5" s="42" t="s">
        <v>28</v>
      </c>
      <c r="J5" s="42" t="s">
        <v>39</v>
      </c>
      <c r="K5" s="42" t="s">
        <v>29</v>
      </c>
      <c r="L5" s="42" t="s">
        <v>40</v>
      </c>
      <c r="M5" s="42" t="s">
        <v>41</v>
      </c>
      <c r="N5" s="47" t="s">
        <v>42</v>
      </c>
      <c r="O5" s="42" t="s">
        <v>43</v>
      </c>
      <c r="P5" s="42" t="s">
        <v>44</v>
      </c>
      <c r="Q5" s="42" t="s">
        <v>45</v>
      </c>
      <c r="R5" s="42" t="s">
        <v>46</v>
      </c>
      <c r="S5" s="40" t="s">
        <v>30</v>
      </c>
    </row>
    <row r="6" spans="1:19" x14ac:dyDescent="0.25">
      <c r="A6" s="43">
        <v>1</v>
      </c>
      <c r="B6" s="98">
        <v>2</v>
      </c>
      <c r="C6" s="98">
        <v>3</v>
      </c>
      <c r="D6" s="98">
        <v>4</v>
      </c>
      <c r="E6" s="98">
        <v>5</v>
      </c>
      <c r="F6" s="98">
        <v>6</v>
      </c>
      <c r="G6" s="98">
        <v>7</v>
      </c>
      <c r="H6" s="98">
        <v>8</v>
      </c>
      <c r="I6" s="98">
        <v>9</v>
      </c>
      <c r="J6" s="98">
        <v>10</v>
      </c>
      <c r="K6" s="98">
        <v>11</v>
      </c>
      <c r="L6" s="98">
        <v>12</v>
      </c>
      <c r="M6" s="98">
        <v>13</v>
      </c>
      <c r="N6" s="98">
        <v>14</v>
      </c>
      <c r="O6" s="99">
        <v>15</v>
      </c>
      <c r="P6" s="103">
        <v>16</v>
      </c>
      <c r="Q6" s="98">
        <v>17</v>
      </c>
      <c r="R6" s="98">
        <v>18</v>
      </c>
      <c r="S6" s="98">
        <v>19</v>
      </c>
    </row>
    <row r="7" spans="1:19" ht="30.75" thickBot="1" x14ac:dyDescent="0.3">
      <c r="A7" s="160" t="s">
        <v>166</v>
      </c>
      <c r="B7" s="48" t="s">
        <v>165</v>
      </c>
      <c r="C7" s="24">
        <v>6</v>
      </c>
      <c r="D7" s="24">
        <v>6</v>
      </c>
      <c r="E7" s="24">
        <v>6</v>
      </c>
      <c r="F7" s="24">
        <f>(C7+D7+E7)/3</f>
        <v>6</v>
      </c>
      <c r="G7" s="24">
        <v>6</v>
      </c>
      <c r="H7" s="24">
        <v>6</v>
      </c>
      <c r="I7" s="24">
        <v>6</v>
      </c>
      <c r="J7" s="24">
        <f>(G7+H7+I7)/3</f>
        <v>6</v>
      </c>
      <c r="K7" s="24">
        <v>6</v>
      </c>
      <c r="L7" s="24">
        <v>6</v>
      </c>
      <c r="M7" s="24">
        <v>6</v>
      </c>
      <c r="N7" s="24">
        <f>(K7+L7+M7)/3</f>
        <v>6</v>
      </c>
      <c r="O7" s="24">
        <v>6</v>
      </c>
      <c r="P7" s="24">
        <v>6</v>
      </c>
      <c r="Q7" s="24">
        <v>6</v>
      </c>
      <c r="R7" s="24">
        <f>(O7+P7+Q7)/3</f>
        <v>6</v>
      </c>
      <c r="S7" s="24">
        <f>(F7+J7+N7+R7)/4</f>
        <v>6</v>
      </c>
    </row>
    <row r="8" spans="1:19" ht="27" customHeight="1" x14ac:dyDescent="0.25">
      <c r="A8" s="309" t="s">
        <v>54</v>
      </c>
      <c r="B8" s="309"/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</row>
    <row r="9" spans="1:19" ht="36" customHeight="1" x14ac:dyDescent="0.25">
      <c r="A9" s="240" t="s">
        <v>50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</row>
    <row r="10" spans="1:19" ht="40.5" customHeight="1" x14ac:dyDescent="0.25">
      <c r="A10" s="240" t="s">
        <v>181</v>
      </c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</row>
    <row r="11" spans="1:19" ht="15" hidden="1" customHeight="1" x14ac:dyDescent="0.25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</row>
    <row r="12" spans="1:19" ht="15" hidden="1" customHeight="1" x14ac:dyDescent="0.25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</row>
    <row r="13" spans="1:19" ht="15" hidden="1" customHeight="1" x14ac:dyDescent="0.25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</row>
    <row r="14" spans="1:19" ht="15" hidden="1" customHeight="1" x14ac:dyDescent="0.25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</row>
    <row r="15" spans="1:19" ht="15" hidden="1" customHeight="1" x14ac:dyDescent="0.25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</row>
    <row r="16" spans="1:19" ht="15" hidden="1" customHeight="1" x14ac:dyDescent="0.25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</row>
    <row r="17" spans="1:19" ht="15" hidden="1" customHeight="1" x14ac:dyDescent="0.25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</row>
    <row r="18" spans="1:19" ht="5.25" hidden="1" customHeight="1" x14ac:dyDescent="0.25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</row>
    <row r="19" spans="1:19" ht="15" hidden="1" customHeight="1" x14ac:dyDescent="0.25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</row>
    <row r="20" spans="1:19" ht="15" hidden="1" customHeight="1" x14ac:dyDescent="0.25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</row>
    <row r="21" spans="1:19" ht="15" hidden="1" customHeight="1" x14ac:dyDescent="0.25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</row>
    <row r="22" spans="1:19" ht="15" hidden="1" customHeight="1" x14ac:dyDescent="0.25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</row>
    <row r="23" spans="1:19" ht="15" hidden="1" customHeight="1" x14ac:dyDescent="0.25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</row>
    <row r="24" spans="1:19" ht="15" hidden="1" customHeight="1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</row>
  </sheetData>
  <mergeCells count="10">
    <mergeCell ref="A8:S8"/>
    <mergeCell ref="A9:S9"/>
    <mergeCell ref="A10:S10"/>
    <mergeCell ref="A1:O1"/>
    <mergeCell ref="P1:S1"/>
    <mergeCell ref="A2:O2"/>
    <mergeCell ref="P2:S2"/>
    <mergeCell ref="A3:A5"/>
    <mergeCell ref="B3:B5"/>
    <mergeCell ref="C3:S4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144B9-1516-47BD-90B7-1D9E4132C28F}">
  <dimension ref="A1:N10"/>
  <sheetViews>
    <sheetView workbookViewId="0">
      <selection activeCell="A3" sqref="A3:N3"/>
    </sheetView>
  </sheetViews>
  <sheetFormatPr defaultRowHeight="15" x14ac:dyDescent="0.25"/>
  <sheetData>
    <row r="1" spans="1:14" ht="42" customHeight="1" x14ac:dyDescent="0.25">
      <c r="A1" s="240" t="s">
        <v>55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</row>
    <row r="2" spans="1:14" ht="24" customHeight="1" x14ac:dyDescent="0.25">
      <c r="A2" s="251" t="s">
        <v>56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</row>
    <row r="3" spans="1:14" ht="25.5" customHeight="1" x14ac:dyDescent="0.25">
      <c r="A3" s="252" t="s">
        <v>198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</row>
    <row r="4" spans="1:14" ht="20.25" customHeight="1" x14ac:dyDescent="0.25">
      <c r="A4" s="250" t="s">
        <v>57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</row>
    <row r="5" spans="1:14" ht="22.5" customHeight="1" x14ac:dyDescent="0.25">
      <c r="A5" s="250" t="s">
        <v>58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</row>
    <row r="6" spans="1:14" ht="17.25" customHeight="1" thickBot="1" x14ac:dyDescent="0.3">
      <c r="A6" s="250" t="s">
        <v>59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</row>
    <row r="7" spans="1:14" ht="42" customHeight="1" thickBot="1" x14ac:dyDescent="0.3">
      <c r="A7" s="200" t="s">
        <v>60</v>
      </c>
      <c r="B7" s="201"/>
      <c r="C7" s="201"/>
      <c r="D7" s="201"/>
      <c r="E7" s="201"/>
      <c r="F7" s="201"/>
      <c r="G7" s="201"/>
      <c r="H7" s="201"/>
      <c r="I7" s="202"/>
      <c r="J7" s="200" t="s">
        <v>61</v>
      </c>
      <c r="K7" s="201"/>
      <c r="L7" s="201"/>
      <c r="M7" s="201"/>
      <c r="N7" s="202"/>
    </row>
    <row r="8" spans="1:14" ht="18" customHeight="1" thickBot="1" x14ac:dyDescent="0.3">
      <c r="A8" s="200">
        <v>1</v>
      </c>
      <c r="B8" s="201"/>
      <c r="C8" s="201"/>
      <c r="D8" s="201"/>
      <c r="E8" s="201"/>
      <c r="F8" s="201"/>
      <c r="G8" s="201"/>
      <c r="H8" s="201"/>
      <c r="I8" s="202"/>
      <c r="J8" s="200">
        <v>2</v>
      </c>
      <c r="K8" s="201"/>
      <c r="L8" s="201"/>
      <c r="M8" s="201"/>
      <c r="N8" s="202"/>
    </row>
    <row r="9" spans="1:14" ht="18.75" customHeight="1" x14ac:dyDescent="0.25">
      <c r="A9" s="322" t="s">
        <v>168</v>
      </c>
      <c r="B9" s="323"/>
      <c r="C9" s="323"/>
      <c r="D9" s="323"/>
      <c r="E9" s="323"/>
      <c r="F9" s="323"/>
      <c r="G9" s="323"/>
      <c r="H9" s="323"/>
      <c r="I9" s="323"/>
      <c r="J9" s="326" t="s">
        <v>213</v>
      </c>
      <c r="K9" s="327"/>
      <c r="L9" s="327"/>
      <c r="M9" s="327"/>
      <c r="N9" s="328"/>
    </row>
    <row r="10" spans="1:14" ht="15.75" thickBot="1" x14ac:dyDescent="0.3">
      <c r="A10" s="324"/>
      <c r="B10" s="325"/>
      <c r="C10" s="325"/>
      <c r="D10" s="325"/>
      <c r="E10" s="325"/>
      <c r="F10" s="325"/>
      <c r="G10" s="325"/>
      <c r="H10" s="325"/>
      <c r="I10" s="325"/>
      <c r="J10" s="329"/>
      <c r="K10" s="330"/>
      <c r="L10" s="330"/>
      <c r="M10" s="330"/>
      <c r="N10" s="331"/>
    </row>
  </sheetData>
  <mergeCells count="12">
    <mergeCell ref="A7:I7"/>
    <mergeCell ref="J7:N7"/>
    <mergeCell ref="A8:I8"/>
    <mergeCell ref="J8:N8"/>
    <mergeCell ref="A9:I10"/>
    <mergeCell ref="J9:N10"/>
    <mergeCell ref="A6:N6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DE271-9852-444A-BC91-4DA781DA02E9}">
  <sheetPr>
    <tabColor rgb="FF92D050"/>
  </sheetPr>
  <dimension ref="A1:N15"/>
  <sheetViews>
    <sheetView workbookViewId="0">
      <selection activeCell="A13" sqref="A13:B14"/>
    </sheetView>
  </sheetViews>
  <sheetFormatPr defaultRowHeight="15" x14ac:dyDescent="0.25"/>
  <cols>
    <col min="1" max="1" width="20.5703125" customWidth="1"/>
    <col min="2" max="2" width="8.7109375" customWidth="1"/>
    <col min="4" max="4" width="9.85546875" customWidth="1"/>
    <col min="5" max="5" width="11.42578125" customWidth="1"/>
    <col min="6" max="6" width="20.85546875" customWidth="1"/>
    <col min="7" max="8" width="13.140625" customWidth="1"/>
    <col min="9" max="9" width="2.5703125" customWidth="1"/>
    <col min="10" max="10" width="13.5703125" customWidth="1"/>
  </cols>
  <sheetData>
    <row r="1" spans="1:14" ht="15.75" x14ac:dyDescent="0.25">
      <c r="A1" s="1" t="s">
        <v>178</v>
      </c>
    </row>
    <row r="2" spans="1:14" ht="43.5" customHeight="1" thickBot="1" x14ac:dyDescent="0.3">
      <c r="A2" s="311" t="s">
        <v>172</v>
      </c>
      <c r="B2" s="311"/>
      <c r="C2" s="311"/>
      <c r="D2" s="311"/>
      <c r="E2" s="311"/>
      <c r="F2" s="311"/>
      <c r="G2" s="311"/>
      <c r="H2" s="311"/>
      <c r="I2" s="311"/>
      <c r="J2" s="311"/>
    </row>
    <row r="3" spans="1:14" ht="38.25" customHeight="1" thickBot="1" x14ac:dyDescent="0.3">
      <c r="A3" s="192" t="s">
        <v>101</v>
      </c>
      <c r="B3" s="194" t="s">
        <v>1</v>
      </c>
      <c r="C3" s="195"/>
      <c r="D3" s="195"/>
      <c r="E3" s="196"/>
      <c r="F3" s="198" t="s">
        <v>22</v>
      </c>
      <c r="G3" s="200" t="s">
        <v>2</v>
      </c>
      <c r="H3" s="201"/>
      <c r="I3" s="201"/>
      <c r="J3" s="202"/>
      <c r="K3" s="70"/>
      <c r="L3" s="70"/>
      <c r="M3" s="70"/>
      <c r="N3" s="70"/>
    </row>
    <row r="4" spans="1:14" ht="27.75" thickBot="1" x14ac:dyDescent="0.3">
      <c r="A4" s="193"/>
      <c r="B4" s="169"/>
      <c r="C4" s="185"/>
      <c r="D4" s="185"/>
      <c r="E4" s="197"/>
      <c r="F4" s="199"/>
      <c r="G4" s="200" t="s">
        <v>3</v>
      </c>
      <c r="H4" s="201"/>
      <c r="I4" s="202"/>
      <c r="J4" s="144" t="s">
        <v>4</v>
      </c>
    </row>
    <row r="5" spans="1:14" ht="15.75" thickBot="1" x14ac:dyDescent="0.3">
      <c r="A5" s="143">
        <v>1</v>
      </c>
      <c r="B5" s="167">
        <v>2</v>
      </c>
      <c r="C5" s="336"/>
      <c r="D5" s="336"/>
      <c r="E5" s="337"/>
      <c r="F5" s="8">
        <v>3</v>
      </c>
      <c r="G5" s="169">
        <v>4</v>
      </c>
      <c r="H5" s="185"/>
      <c r="I5" s="170"/>
      <c r="J5" s="144">
        <v>5</v>
      </c>
    </row>
    <row r="6" spans="1:14" ht="77.25" customHeight="1" thickBot="1" x14ac:dyDescent="0.3">
      <c r="A6" s="158" t="s">
        <v>175</v>
      </c>
      <c r="B6" s="338" t="s">
        <v>174</v>
      </c>
      <c r="C6" s="339"/>
      <c r="D6" s="339"/>
      <c r="E6" s="340"/>
      <c r="F6" s="157" t="s">
        <v>173</v>
      </c>
      <c r="G6" s="190" t="s">
        <v>165</v>
      </c>
      <c r="H6" s="190"/>
      <c r="I6" s="191"/>
      <c r="J6" s="152"/>
    </row>
    <row r="7" spans="1:14" x14ac:dyDescent="0.25">
      <c r="A7" s="7" t="s">
        <v>7</v>
      </c>
    </row>
    <row r="8" spans="1:14" x14ac:dyDescent="0.25">
      <c r="A8" s="7" t="s">
        <v>8</v>
      </c>
    </row>
    <row r="9" spans="1:14" ht="15.75" thickBot="1" x14ac:dyDescent="0.3">
      <c r="A9" s="7" t="s">
        <v>9</v>
      </c>
    </row>
    <row r="10" spans="1:14" ht="15.75" thickBot="1" x14ac:dyDescent="0.3">
      <c r="A10" s="167" t="s">
        <v>33</v>
      </c>
      <c r="B10" s="168"/>
      <c r="C10" s="146" t="s">
        <v>10</v>
      </c>
      <c r="D10" s="146" t="s">
        <v>11</v>
      </c>
      <c r="E10" s="165" t="s">
        <v>12</v>
      </c>
      <c r="F10" s="183"/>
      <c r="G10" s="183"/>
      <c r="H10" s="183"/>
      <c r="I10" s="183"/>
      <c r="J10" s="166"/>
    </row>
    <row r="11" spans="1:14" ht="41.25" thickBot="1" x14ac:dyDescent="0.3">
      <c r="A11" s="169"/>
      <c r="B11" s="170"/>
      <c r="C11" s="145" t="s">
        <v>13</v>
      </c>
      <c r="D11" s="145" t="s">
        <v>14</v>
      </c>
      <c r="E11" s="145" t="s">
        <v>15</v>
      </c>
      <c r="F11" s="147" t="s">
        <v>16</v>
      </c>
      <c r="G11" s="147" t="s">
        <v>17</v>
      </c>
      <c r="H11" s="147" t="s">
        <v>18</v>
      </c>
      <c r="I11" s="165" t="s">
        <v>19</v>
      </c>
      <c r="J11" s="166"/>
    </row>
    <row r="12" spans="1:14" ht="15.75" thickBot="1" x14ac:dyDescent="0.3">
      <c r="A12" s="167">
        <v>1</v>
      </c>
      <c r="B12" s="168"/>
      <c r="C12" s="145">
        <v>2</v>
      </c>
      <c r="D12" s="145">
        <v>3</v>
      </c>
      <c r="E12" s="145">
        <v>4</v>
      </c>
      <c r="F12" s="145">
        <v>5</v>
      </c>
      <c r="G12" s="145">
        <v>6</v>
      </c>
      <c r="H12" s="145">
        <v>7</v>
      </c>
      <c r="I12" s="165">
        <v>8</v>
      </c>
      <c r="J12" s="166"/>
    </row>
    <row r="13" spans="1:14" ht="15" customHeight="1" x14ac:dyDescent="0.25">
      <c r="A13" s="322" t="s">
        <v>176</v>
      </c>
      <c r="B13" s="341"/>
      <c r="C13" s="168" t="s">
        <v>165</v>
      </c>
      <c r="D13" s="173"/>
      <c r="E13" s="173"/>
      <c r="F13" s="175"/>
      <c r="G13" s="316">
        <f>Лист64!S7</f>
        <v>850</v>
      </c>
      <c r="H13" s="301" t="s">
        <v>177</v>
      </c>
      <c r="I13" s="303" t="s">
        <v>177</v>
      </c>
      <c r="J13" s="304"/>
    </row>
    <row r="14" spans="1:14" ht="15.75" thickBot="1" x14ac:dyDescent="0.3">
      <c r="A14" s="324"/>
      <c r="B14" s="342"/>
      <c r="C14" s="170"/>
      <c r="D14" s="174"/>
      <c r="E14" s="174"/>
      <c r="F14" s="176"/>
      <c r="G14" s="317"/>
      <c r="H14" s="302"/>
      <c r="I14" s="305"/>
      <c r="J14" s="306"/>
    </row>
    <row r="15" spans="1:14" ht="20.25" customHeight="1" x14ac:dyDescent="0.25">
      <c r="A15" s="310"/>
      <c r="B15" s="310"/>
      <c r="C15" s="253"/>
      <c r="D15" s="253"/>
      <c r="E15" s="253"/>
      <c r="F15" s="253"/>
      <c r="G15" s="253"/>
      <c r="H15" s="253"/>
      <c r="I15" s="253"/>
      <c r="J15" s="253"/>
    </row>
  </sheetData>
  <mergeCells count="24">
    <mergeCell ref="A15:J15"/>
    <mergeCell ref="A12:B12"/>
    <mergeCell ref="I12:J12"/>
    <mergeCell ref="A13:B14"/>
    <mergeCell ref="C13:C14"/>
    <mergeCell ref="D13:D14"/>
    <mergeCell ref="E13:E14"/>
    <mergeCell ref="F13:F14"/>
    <mergeCell ref="G13:G14"/>
    <mergeCell ref="H13:H14"/>
    <mergeCell ref="I13:J14"/>
    <mergeCell ref="B5:E5"/>
    <mergeCell ref="G5:I5"/>
    <mergeCell ref="B6:E6"/>
    <mergeCell ref="G6:I6"/>
    <mergeCell ref="A10:B11"/>
    <mergeCell ref="E10:J10"/>
    <mergeCell ref="I11:J11"/>
    <mergeCell ref="A2:J2"/>
    <mergeCell ref="A3:A4"/>
    <mergeCell ref="B3:E4"/>
    <mergeCell ref="F3:F4"/>
    <mergeCell ref="G3:J3"/>
    <mergeCell ref="G4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6256B-2D20-4CFB-A5BF-1DF5AC23562F}">
  <dimension ref="A1:S14"/>
  <sheetViews>
    <sheetView workbookViewId="0">
      <selection sqref="A1:XFD1048576"/>
    </sheetView>
  </sheetViews>
  <sheetFormatPr defaultRowHeight="15" x14ac:dyDescent="0.25"/>
  <cols>
    <col min="1" max="1" width="15.7109375" customWidth="1"/>
    <col min="2" max="2" width="14.140625" customWidth="1"/>
    <col min="3" max="3" width="8.85546875" customWidth="1"/>
    <col min="4" max="4" width="9.42578125" customWidth="1"/>
    <col min="5" max="6" width="9.5703125" customWidth="1"/>
    <col min="7" max="7" width="10.42578125" customWidth="1"/>
    <col min="8" max="8" width="9.28515625" customWidth="1"/>
    <col min="9" max="9" width="8.42578125" customWidth="1"/>
    <col min="10" max="10" width="8.140625" customWidth="1"/>
    <col min="11" max="11" width="8.42578125" customWidth="1"/>
    <col min="12" max="12" width="8.85546875" customWidth="1"/>
    <col min="13" max="13" width="9.28515625" customWidth="1"/>
    <col min="14" max="14" width="9" customWidth="1"/>
    <col min="15" max="15" width="8.7109375" customWidth="1"/>
    <col min="17" max="17" width="10.5703125" customWidth="1"/>
    <col min="18" max="18" width="9.28515625" bestFit="1" customWidth="1"/>
    <col min="19" max="19" width="9.42578125" customWidth="1"/>
  </cols>
  <sheetData>
    <row r="1" spans="1:19" ht="20.25" customHeight="1" x14ac:dyDescent="0.25">
      <c r="A1" s="218" t="s">
        <v>23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9" ht="15.75" customHeight="1" thickBot="1" x14ac:dyDescent="0.3">
      <c r="A2" s="218" t="s">
        <v>24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1:19" ht="15" customHeight="1" x14ac:dyDescent="0.25">
      <c r="A3" s="219" t="s">
        <v>33</v>
      </c>
      <c r="B3" s="222" t="s">
        <v>47</v>
      </c>
      <c r="C3" s="223" t="s">
        <v>25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</row>
    <row r="4" spans="1:19" ht="15.75" thickBot="1" x14ac:dyDescent="0.3">
      <c r="A4" s="220"/>
      <c r="B4" s="220"/>
      <c r="C4" s="226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9"/>
    </row>
    <row r="5" spans="1:19" ht="30" x14ac:dyDescent="0.25">
      <c r="A5" s="221"/>
      <c r="B5" s="221"/>
      <c r="C5" s="39" t="s">
        <v>36</v>
      </c>
      <c r="D5" s="39" t="s">
        <v>53</v>
      </c>
      <c r="E5" s="39" t="s">
        <v>26</v>
      </c>
      <c r="F5" s="39" t="s">
        <v>37</v>
      </c>
      <c r="G5" s="39" t="s">
        <v>38</v>
      </c>
      <c r="H5" s="39" t="s">
        <v>27</v>
      </c>
      <c r="I5" s="39" t="s">
        <v>28</v>
      </c>
      <c r="J5" s="39" t="s">
        <v>39</v>
      </c>
      <c r="K5" s="39" t="s">
        <v>29</v>
      </c>
      <c r="L5" s="39" t="s">
        <v>40</v>
      </c>
      <c r="M5" s="39" t="s">
        <v>41</v>
      </c>
      <c r="N5" s="46" t="s">
        <v>42</v>
      </c>
      <c r="O5" s="39" t="s">
        <v>43</v>
      </c>
      <c r="P5" s="39" t="s">
        <v>44</v>
      </c>
      <c r="Q5" s="39" t="s">
        <v>45</v>
      </c>
      <c r="R5" s="39" t="s">
        <v>46</v>
      </c>
      <c r="S5" s="39" t="s">
        <v>30</v>
      </c>
    </row>
    <row r="6" spans="1:19" ht="15.75" thickBot="1" x14ac:dyDescent="0.3">
      <c r="A6" s="148">
        <v>1</v>
      </c>
      <c r="B6" s="20">
        <v>2</v>
      </c>
      <c r="C6" s="150">
        <v>3</v>
      </c>
      <c r="D6" s="150">
        <v>4</v>
      </c>
      <c r="E6" s="150">
        <v>5</v>
      </c>
      <c r="F6" s="150">
        <v>6</v>
      </c>
      <c r="G6" s="150">
        <v>7</v>
      </c>
      <c r="H6" s="150">
        <v>8</v>
      </c>
      <c r="I6" s="150">
        <v>9</v>
      </c>
      <c r="J6" s="150">
        <v>10</v>
      </c>
      <c r="K6" s="150">
        <v>11</v>
      </c>
      <c r="L6" s="150">
        <v>12</v>
      </c>
      <c r="M6" s="150">
        <v>13</v>
      </c>
      <c r="N6" s="150">
        <v>14</v>
      </c>
      <c r="O6" s="150">
        <v>15</v>
      </c>
      <c r="P6" s="150">
        <v>16</v>
      </c>
      <c r="Q6" s="150">
        <v>17</v>
      </c>
      <c r="R6" s="150">
        <v>18</v>
      </c>
      <c r="S6" s="150">
        <v>19</v>
      </c>
    </row>
    <row r="7" spans="1:19" ht="51" customHeight="1" thickBot="1" x14ac:dyDescent="0.3">
      <c r="A7" s="153" t="s">
        <v>176</v>
      </c>
      <c r="B7" s="35" t="s">
        <v>165</v>
      </c>
      <c r="C7" s="24">
        <v>850</v>
      </c>
      <c r="D7" s="24">
        <v>850</v>
      </c>
      <c r="E7" s="24">
        <v>850</v>
      </c>
      <c r="F7" s="24">
        <f>(C7+D7+E7)/3</f>
        <v>850</v>
      </c>
      <c r="G7" s="24">
        <v>850</v>
      </c>
      <c r="H7" s="24">
        <v>850</v>
      </c>
      <c r="I7" s="24">
        <v>850</v>
      </c>
      <c r="J7" s="24">
        <f>(G7+H7+I7)/3</f>
        <v>850</v>
      </c>
      <c r="K7" s="24">
        <v>850</v>
      </c>
      <c r="L7" s="24">
        <v>850</v>
      </c>
      <c r="M7" s="24">
        <v>850</v>
      </c>
      <c r="N7" s="24">
        <f>(K7+L7+M7)/3</f>
        <v>850</v>
      </c>
      <c r="O7" s="24">
        <v>850</v>
      </c>
      <c r="P7" s="24">
        <v>850</v>
      </c>
      <c r="Q7" s="24">
        <v>850</v>
      </c>
      <c r="R7" s="24">
        <f>(O7+P7+Q7)/3</f>
        <v>850</v>
      </c>
      <c r="S7" s="24">
        <f>(F7+J7+N7+R7)/4</f>
        <v>850</v>
      </c>
    </row>
    <row r="8" spans="1:19" x14ac:dyDescent="0.25">
      <c r="A8" s="2" t="s">
        <v>31</v>
      </c>
    </row>
    <row r="9" spans="1:19" ht="15.75" thickBot="1" x14ac:dyDescent="0.3">
      <c r="A9" s="2" t="s">
        <v>32</v>
      </c>
    </row>
    <row r="10" spans="1:19" ht="15.75" customHeight="1" thickBot="1" x14ac:dyDescent="0.3">
      <c r="A10" s="230" t="s">
        <v>33</v>
      </c>
      <c r="B10" s="232" t="s">
        <v>47</v>
      </c>
      <c r="C10" s="233"/>
      <c r="D10" s="233"/>
      <c r="E10" s="233"/>
      <c r="F10" s="234"/>
      <c r="G10" s="207" t="s">
        <v>34</v>
      </c>
      <c r="H10" s="209"/>
      <c r="I10" s="209"/>
      <c r="J10" s="209"/>
      <c r="K10" s="209"/>
      <c r="L10" s="209"/>
      <c r="M10" s="209"/>
      <c r="N10" s="209"/>
      <c r="O10" s="209"/>
      <c r="P10" s="208"/>
      <c r="Q10" s="71"/>
      <c r="R10" s="71"/>
      <c r="S10" s="71"/>
    </row>
    <row r="11" spans="1:19" ht="15.75" customHeight="1" thickBot="1" x14ac:dyDescent="0.3">
      <c r="A11" s="231"/>
      <c r="B11" s="205"/>
      <c r="C11" s="235"/>
      <c r="D11" s="235"/>
      <c r="E11" s="235"/>
      <c r="F11" s="206"/>
      <c r="G11" s="207" t="s">
        <v>15</v>
      </c>
      <c r="H11" s="208"/>
      <c r="I11" s="343" t="s">
        <v>16</v>
      </c>
      <c r="J11" s="344"/>
      <c r="K11" s="207" t="s">
        <v>17</v>
      </c>
      <c r="L11" s="208"/>
      <c r="M11" s="207" t="s">
        <v>18</v>
      </c>
      <c r="N11" s="208"/>
      <c r="O11" s="207" t="s">
        <v>19</v>
      </c>
      <c r="P11" s="208"/>
      <c r="Q11" s="72"/>
      <c r="R11" s="72"/>
      <c r="S11" s="72"/>
    </row>
    <row r="12" spans="1:19" ht="15.75" thickBot="1" x14ac:dyDescent="0.3">
      <c r="A12" s="50">
        <v>1</v>
      </c>
      <c r="B12" s="207">
        <v>2</v>
      </c>
      <c r="C12" s="209"/>
      <c r="D12" s="209"/>
      <c r="E12" s="209"/>
      <c r="F12" s="208"/>
      <c r="G12" s="207">
        <v>3</v>
      </c>
      <c r="H12" s="208"/>
      <c r="I12" s="210">
        <v>4</v>
      </c>
      <c r="J12" s="211"/>
      <c r="K12" s="207">
        <v>5</v>
      </c>
      <c r="L12" s="208"/>
      <c r="M12" s="207">
        <v>6</v>
      </c>
      <c r="N12" s="208"/>
      <c r="O12" s="207">
        <v>7</v>
      </c>
      <c r="P12" s="208"/>
      <c r="Q12" s="72"/>
      <c r="R12" s="72"/>
      <c r="S12" s="72"/>
    </row>
    <row r="13" spans="1:19" ht="45.75" thickBot="1" x14ac:dyDescent="0.3">
      <c r="A13" s="153" t="s">
        <v>176</v>
      </c>
      <c r="B13" s="207" t="s">
        <v>165</v>
      </c>
      <c r="C13" s="209"/>
      <c r="D13" s="209"/>
      <c r="E13" s="209"/>
      <c r="F13" s="208"/>
      <c r="G13" s="212"/>
      <c r="H13" s="213"/>
      <c r="I13" s="334"/>
      <c r="J13" s="335"/>
      <c r="K13" s="332">
        <f>S7</f>
        <v>850</v>
      </c>
      <c r="L13" s="333"/>
      <c r="M13" s="332">
        <v>850</v>
      </c>
      <c r="N13" s="333"/>
      <c r="O13" s="332">
        <v>850</v>
      </c>
      <c r="P13" s="333"/>
      <c r="Q13" s="73"/>
      <c r="R13" s="73"/>
      <c r="S13" s="73"/>
    </row>
    <row r="14" spans="1:19" x14ac:dyDescent="0.25">
      <c r="A14" s="2" t="s">
        <v>35</v>
      </c>
    </row>
  </sheetData>
  <mergeCells count="25">
    <mergeCell ref="O13:P13"/>
    <mergeCell ref="K11:L11"/>
    <mergeCell ref="M11:N11"/>
    <mergeCell ref="O11:P11"/>
    <mergeCell ref="B12:F12"/>
    <mergeCell ref="G12:H12"/>
    <mergeCell ref="I12:J12"/>
    <mergeCell ref="K12:L12"/>
    <mergeCell ref="M12:N12"/>
    <mergeCell ref="O12:P12"/>
    <mergeCell ref="B13:F13"/>
    <mergeCell ref="G13:H13"/>
    <mergeCell ref="I13:J13"/>
    <mergeCell ref="K13:L13"/>
    <mergeCell ref="M13:N13"/>
    <mergeCell ref="A1:L1"/>
    <mergeCell ref="A2:L2"/>
    <mergeCell ref="A3:A5"/>
    <mergeCell ref="B3:B5"/>
    <mergeCell ref="C3:S4"/>
    <mergeCell ref="A10:A11"/>
    <mergeCell ref="B10:F11"/>
    <mergeCell ref="G10:P10"/>
    <mergeCell ref="G11:H11"/>
    <mergeCell ref="I11:J11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C55B8-EFC4-43DB-B5E1-AB83F538A426}">
  <dimension ref="A1:S23"/>
  <sheetViews>
    <sheetView workbookViewId="0">
      <selection activeCell="C31" sqref="C31:D31"/>
    </sheetView>
  </sheetViews>
  <sheetFormatPr defaultRowHeight="15" x14ac:dyDescent="0.25"/>
  <cols>
    <col min="1" max="1" width="15.42578125" customWidth="1"/>
    <col min="2" max="2" width="13" customWidth="1"/>
    <col min="3" max="3" width="10.140625" customWidth="1"/>
  </cols>
  <sheetData>
    <row r="1" spans="1:19" ht="15.75" customHeight="1" x14ac:dyDescent="0.25">
      <c r="A1" s="271" t="s">
        <v>48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42"/>
      <c r="Q1" s="242"/>
      <c r="R1" s="242"/>
      <c r="S1" s="242"/>
    </row>
    <row r="2" spans="1:19" ht="16.5" customHeight="1" thickBot="1" x14ac:dyDescent="0.3">
      <c r="A2" s="241" t="s">
        <v>24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346"/>
      <c r="Q2" s="346"/>
      <c r="R2" s="346"/>
      <c r="S2" s="346"/>
    </row>
    <row r="3" spans="1:19" ht="15" customHeight="1" x14ac:dyDescent="0.25">
      <c r="A3" s="219" t="s">
        <v>33</v>
      </c>
      <c r="B3" s="222" t="s">
        <v>47</v>
      </c>
      <c r="C3" s="194" t="s">
        <v>49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6"/>
    </row>
    <row r="4" spans="1:19" ht="15.75" thickBot="1" x14ac:dyDescent="0.3">
      <c r="A4" s="220"/>
      <c r="B4" s="220"/>
      <c r="C4" s="347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6"/>
    </row>
    <row r="5" spans="1:19" ht="30" x14ac:dyDescent="0.25">
      <c r="A5" s="221"/>
      <c r="B5" s="221"/>
      <c r="C5" s="42" t="s">
        <v>36</v>
      </c>
      <c r="D5" s="42" t="s">
        <v>53</v>
      </c>
      <c r="E5" s="42" t="s">
        <v>26</v>
      </c>
      <c r="F5" s="42" t="s">
        <v>37</v>
      </c>
      <c r="G5" s="42" t="s">
        <v>38</v>
      </c>
      <c r="H5" s="42" t="s">
        <v>27</v>
      </c>
      <c r="I5" s="42" t="s">
        <v>28</v>
      </c>
      <c r="J5" s="42" t="s">
        <v>39</v>
      </c>
      <c r="K5" s="42" t="s">
        <v>29</v>
      </c>
      <c r="L5" s="42" t="s">
        <v>40</v>
      </c>
      <c r="M5" s="42" t="s">
        <v>41</v>
      </c>
      <c r="N5" s="47" t="s">
        <v>42</v>
      </c>
      <c r="O5" s="42" t="s">
        <v>43</v>
      </c>
      <c r="P5" s="42" t="s">
        <v>44</v>
      </c>
      <c r="Q5" s="42" t="s">
        <v>45</v>
      </c>
      <c r="R5" s="42" t="s">
        <v>46</v>
      </c>
      <c r="S5" s="40" t="s">
        <v>30</v>
      </c>
    </row>
    <row r="6" spans="1:19" x14ac:dyDescent="0.25">
      <c r="A6" s="43">
        <v>1</v>
      </c>
      <c r="B6" s="98">
        <v>2</v>
      </c>
      <c r="C6" s="98">
        <v>3</v>
      </c>
      <c r="D6" s="98">
        <v>4</v>
      </c>
      <c r="E6" s="98">
        <v>5</v>
      </c>
      <c r="F6" s="98">
        <v>6</v>
      </c>
      <c r="G6" s="98">
        <v>7</v>
      </c>
      <c r="H6" s="98">
        <v>8</v>
      </c>
      <c r="I6" s="98">
        <v>9</v>
      </c>
      <c r="J6" s="98">
        <v>10</v>
      </c>
      <c r="K6" s="98">
        <v>11</v>
      </c>
      <c r="L6" s="98">
        <v>12</v>
      </c>
      <c r="M6" s="98">
        <v>13</v>
      </c>
      <c r="N6" s="98">
        <v>14</v>
      </c>
      <c r="O6" s="99">
        <v>15</v>
      </c>
      <c r="P6" s="103">
        <v>16</v>
      </c>
      <c r="Q6" s="98">
        <v>17</v>
      </c>
      <c r="R6" s="98">
        <v>18</v>
      </c>
      <c r="S6" s="98">
        <v>19</v>
      </c>
    </row>
    <row r="7" spans="1:19" ht="45.75" thickBot="1" x14ac:dyDescent="0.3">
      <c r="A7" s="160" t="s">
        <v>176</v>
      </c>
      <c r="B7" s="48" t="s">
        <v>165</v>
      </c>
      <c r="C7" s="24">
        <v>6</v>
      </c>
      <c r="D7" s="24">
        <v>6</v>
      </c>
      <c r="E7" s="24">
        <v>6</v>
      </c>
      <c r="F7" s="24">
        <f>(C7+D7+E7)/3</f>
        <v>6</v>
      </c>
      <c r="G7" s="24">
        <v>6</v>
      </c>
      <c r="H7" s="24">
        <v>6</v>
      </c>
      <c r="I7" s="24">
        <v>6</v>
      </c>
      <c r="J7" s="24">
        <f>(G7+H7+I7)/3</f>
        <v>6</v>
      </c>
      <c r="K7" s="24">
        <v>6</v>
      </c>
      <c r="L7" s="24">
        <v>6</v>
      </c>
      <c r="M7" s="24">
        <v>6</v>
      </c>
      <c r="N7" s="24">
        <f>(K7+L7+M7)/3</f>
        <v>6</v>
      </c>
      <c r="O7" s="24">
        <v>6</v>
      </c>
      <c r="P7" s="24">
        <v>6</v>
      </c>
      <c r="Q7" s="24">
        <v>6</v>
      </c>
      <c r="R7" s="24">
        <f>(O7+P7+Q7)/3</f>
        <v>6</v>
      </c>
      <c r="S7" s="24">
        <f>(F7+J7+N7+R7)/4</f>
        <v>6</v>
      </c>
    </row>
    <row r="8" spans="1:19" ht="27" customHeight="1" x14ac:dyDescent="0.25">
      <c r="A8" s="345" t="s">
        <v>54</v>
      </c>
      <c r="B8" s="345"/>
      <c r="C8" s="345"/>
      <c r="D8" s="345"/>
      <c r="E8" s="345"/>
      <c r="F8" s="345"/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5"/>
      <c r="R8" s="345"/>
      <c r="S8" s="345"/>
    </row>
    <row r="9" spans="1:19" ht="36" customHeight="1" x14ac:dyDescent="0.25">
      <c r="A9" s="240" t="s">
        <v>50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</row>
    <row r="10" spans="1:19" ht="15" hidden="1" customHeight="1" x14ac:dyDescent="0.25">
      <c r="A10" s="240"/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</row>
    <row r="11" spans="1:19" ht="15" hidden="1" customHeight="1" x14ac:dyDescent="0.25">
      <c r="A11" s="240"/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</row>
    <row r="12" spans="1:19" ht="15" hidden="1" customHeight="1" x14ac:dyDescent="0.25">
      <c r="A12" s="240"/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</row>
    <row r="13" spans="1:19" ht="15" hidden="1" customHeight="1" x14ac:dyDescent="0.25">
      <c r="A13" s="240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</row>
    <row r="14" spans="1:19" ht="15" hidden="1" customHeight="1" x14ac:dyDescent="0.25">
      <c r="A14" s="240"/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</row>
    <row r="15" spans="1:19" ht="15" hidden="1" customHeight="1" x14ac:dyDescent="0.25">
      <c r="A15" s="240"/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</row>
    <row r="16" spans="1:19" ht="15" hidden="1" customHeight="1" x14ac:dyDescent="0.25">
      <c r="A16" s="240"/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</row>
    <row r="17" spans="1:19" ht="5.25" hidden="1" customHeight="1" x14ac:dyDescent="0.25">
      <c r="A17" s="240"/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</row>
    <row r="18" spans="1:19" ht="15" hidden="1" customHeight="1" x14ac:dyDescent="0.25">
      <c r="A18" s="240"/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</row>
    <row r="19" spans="1:19" ht="15" hidden="1" customHeight="1" x14ac:dyDescent="0.25">
      <c r="A19" s="240"/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</row>
    <row r="20" spans="1:19" ht="15" hidden="1" customHeight="1" x14ac:dyDescent="0.25">
      <c r="A20" s="240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</row>
    <row r="21" spans="1:19" ht="15" hidden="1" customHeight="1" x14ac:dyDescent="0.25">
      <c r="A21" s="240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</row>
    <row r="22" spans="1:19" ht="15" hidden="1" customHeight="1" x14ac:dyDescent="0.25">
      <c r="A22" s="240"/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</row>
    <row r="23" spans="1:19" ht="15" hidden="1" customHeight="1" x14ac:dyDescent="0.25">
      <c r="A23" s="240"/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</row>
  </sheetData>
  <mergeCells count="10">
    <mergeCell ref="A8:S8"/>
    <mergeCell ref="A9:S9"/>
    <mergeCell ref="A10:S23"/>
    <mergeCell ref="A1:O1"/>
    <mergeCell ref="P1:S1"/>
    <mergeCell ref="A2:O2"/>
    <mergeCell ref="P2:S2"/>
    <mergeCell ref="A3:A5"/>
    <mergeCell ref="B3:B5"/>
    <mergeCell ref="C3:S4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C3A3D-E7CA-48FB-A716-6B412BFCCAE6}">
  <dimension ref="A1:N10"/>
  <sheetViews>
    <sheetView workbookViewId="0">
      <selection activeCell="D18" sqref="D17:D18"/>
    </sheetView>
  </sheetViews>
  <sheetFormatPr defaultRowHeight="15" x14ac:dyDescent="0.25"/>
  <sheetData>
    <row r="1" spans="1:14" ht="42" customHeight="1" x14ac:dyDescent="0.25">
      <c r="A1" s="240" t="s">
        <v>55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</row>
    <row r="2" spans="1:14" ht="24" customHeight="1" x14ac:dyDescent="0.25">
      <c r="A2" s="251" t="s">
        <v>56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</row>
    <row r="3" spans="1:14" ht="25.5" customHeight="1" x14ac:dyDescent="0.25">
      <c r="A3" s="252" t="s">
        <v>132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</row>
    <row r="4" spans="1:14" ht="20.25" customHeight="1" x14ac:dyDescent="0.25">
      <c r="A4" s="250" t="s">
        <v>57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</row>
    <row r="5" spans="1:14" ht="22.5" customHeight="1" x14ac:dyDescent="0.25">
      <c r="A5" s="250" t="s">
        <v>58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</row>
    <row r="6" spans="1:14" ht="17.25" customHeight="1" thickBot="1" x14ac:dyDescent="0.3">
      <c r="A6" s="250" t="s">
        <v>59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</row>
    <row r="7" spans="1:14" ht="42" customHeight="1" thickBot="1" x14ac:dyDescent="0.3">
      <c r="A7" s="200" t="s">
        <v>60</v>
      </c>
      <c r="B7" s="201"/>
      <c r="C7" s="201"/>
      <c r="D7" s="201"/>
      <c r="E7" s="201"/>
      <c r="F7" s="201"/>
      <c r="G7" s="201"/>
      <c r="H7" s="201"/>
      <c r="I7" s="202"/>
      <c r="J7" s="200" t="s">
        <v>61</v>
      </c>
      <c r="K7" s="201"/>
      <c r="L7" s="201"/>
      <c r="M7" s="201"/>
      <c r="N7" s="202"/>
    </row>
    <row r="8" spans="1:14" ht="21" customHeight="1" thickBot="1" x14ac:dyDescent="0.3">
      <c r="A8" s="200">
        <v>1</v>
      </c>
      <c r="B8" s="201"/>
      <c r="C8" s="201"/>
      <c r="D8" s="201"/>
      <c r="E8" s="201"/>
      <c r="F8" s="201"/>
      <c r="G8" s="201"/>
      <c r="H8" s="201"/>
      <c r="I8" s="202"/>
      <c r="J8" s="200">
        <v>2</v>
      </c>
      <c r="K8" s="201"/>
      <c r="L8" s="201"/>
      <c r="M8" s="201"/>
      <c r="N8" s="202"/>
    </row>
    <row r="9" spans="1:14" ht="19.5" customHeight="1" x14ac:dyDescent="0.25">
      <c r="A9" s="348" t="s">
        <v>173</v>
      </c>
      <c r="B9" s="349"/>
      <c r="C9" s="349"/>
      <c r="D9" s="349"/>
      <c r="E9" s="349"/>
      <c r="F9" s="349"/>
      <c r="G9" s="349"/>
      <c r="H9" s="349"/>
      <c r="I9" s="350"/>
      <c r="J9" s="326" t="s">
        <v>214</v>
      </c>
      <c r="K9" s="327"/>
      <c r="L9" s="327"/>
      <c r="M9" s="327"/>
      <c r="N9" s="328"/>
    </row>
    <row r="10" spans="1:14" ht="15.75" thickBot="1" x14ac:dyDescent="0.3">
      <c r="A10" s="351"/>
      <c r="B10" s="352"/>
      <c r="C10" s="352"/>
      <c r="D10" s="352"/>
      <c r="E10" s="352"/>
      <c r="F10" s="352"/>
      <c r="G10" s="352"/>
      <c r="H10" s="352"/>
      <c r="I10" s="353"/>
      <c r="J10" s="329"/>
      <c r="K10" s="330"/>
      <c r="L10" s="330"/>
      <c r="M10" s="330"/>
      <c r="N10" s="331"/>
    </row>
  </sheetData>
  <mergeCells count="12">
    <mergeCell ref="A7:I7"/>
    <mergeCell ref="J7:N7"/>
    <mergeCell ref="A8:I8"/>
    <mergeCell ref="J8:N8"/>
    <mergeCell ref="A9:I10"/>
    <mergeCell ref="J9:N10"/>
    <mergeCell ref="A6:N6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76100-8862-4679-80CC-C2A4D11C2A7F}">
  <sheetPr>
    <tabColor rgb="FF00B050"/>
  </sheetPr>
  <dimension ref="A1:N15"/>
  <sheetViews>
    <sheetView workbookViewId="0">
      <selection activeCell="A15" sqref="A15:J15"/>
    </sheetView>
  </sheetViews>
  <sheetFormatPr defaultRowHeight="15" x14ac:dyDescent="0.25"/>
  <cols>
    <col min="1" max="1" width="20.5703125" customWidth="1"/>
    <col min="2" max="2" width="8.7109375" customWidth="1"/>
    <col min="4" max="4" width="9.85546875" customWidth="1"/>
    <col min="5" max="5" width="11.42578125" customWidth="1"/>
    <col min="6" max="6" width="20.85546875" customWidth="1"/>
    <col min="7" max="8" width="13.140625" customWidth="1"/>
    <col min="9" max="9" width="2.5703125" customWidth="1"/>
    <col min="10" max="10" width="13.5703125" customWidth="1"/>
  </cols>
  <sheetData>
    <row r="1" spans="1:14" ht="15.75" x14ac:dyDescent="0.25">
      <c r="A1" s="1" t="s">
        <v>182</v>
      </c>
    </row>
    <row r="2" spans="1:14" ht="43.5" customHeight="1" thickBot="1" x14ac:dyDescent="0.3">
      <c r="A2" s="311" t="s">
        <v>183</v>
      </c>
      <c r="B2" s="311"/>
      <c r="C2" s="311"/>
      <c r="D2" s="311"/>
      <c r="E2" s="311"/>
      <c r="F2" s="311"/>
      <c r="G2" s="311"/>
      <c r="H2" s="311"/>
      <c r="I2" s="311"/>
      <c r="J2" s="311"/>
    </row>
    <row r="3" spans="1:14" ht="38.25" customHeight="1" thickBot="1" x14ac:dyDescent="0.3">
      <c r="A3" s="192" t="s">
        <v>101</v>
      </c>
      <c r="B3" s="194" t="s">
        <v>1</v>
      </c>
      <c r="C3" s="195"/>
      <c r="D3" s="195"/>
      <c r="E3" s="196"/>
      <c r="F3" s="198" t="s">
        <v>22</v>
      </c>
      <c r="G3" s="200" t="s">
        <v>2</v>
      </c>
      <c r="H3" s="201"/>
      <c r="I3" s="201"/>
      <c r="J3" s="202"/>
      <c r="K3" s="70"/>
      <c r="L3" s="70"/>
      <c r="M3" s="70"/>
      <c r="N3" s="70"/>
    </row>
    <row r="4" spans="1:14" ht="27.75" thickBot="1" x14ac:dyDescent="0.3">
      <c r="A4" s="193"/>
      <c r="B4" s="169"/>
      <c r="C4" s="185"/>
      <c r="D4" s="185"/>
      <c r="E4" s="197"/>
      <c r="F4" s="199"/>
      <c r="G4" s="200" t="s">
        <v>3</v>
      </c>
      <c r="H4" s="201"/>
      <c r="I4" s="202"/>
      <c r="J4" s="144" t="s">
        <v>4</v>
      </c>
    </row>
    <row r="5" spans="1:14" ht="15.75" thickBot="1" x14ac:dyDescent="0.3">
      <c r="A5" s="143">
        <v>1</v>
      </c>
      <c r="B5" s="167">
        <v>2</v>
      </c>
      <c r="C5" s="336"/>
      <c r="D5" s="336"/>
      <c r="E5" s="337"/>
      <c r="F5" s="8">
        <v>3</v>
      </c>
      <c r="G5" s="169">
        <v>4</v>
      </c>
      <c r="H5" s="185"/>
      <c r="I5" s="170"/>
      <c r="J5" s="144">
        <v>5</v>
      </c>
    </row>
    <row r="6" spans="1:14" ht="129.75" customHeight="1" thickBot="1" x14ac:dyDescent="0.3">
      <c r="A6" s="158" t="s">
        <v>186</v>
      </c>
      <c r="B6" s="247" t="s">
        <v>185</v>
      </c>
      <c r="C6" s="339"/>
      <c r="D6" s="339"/>
      <c r="E6" s="340"/>
      <c r="F6" s="159" t="s">
        <v>184</v>
      </c>
      <c r="G6" s="190" t="s">
        <v>187</v>
      </c>
      <c r="H6" s="190"/>
      <c r="I6" s="191"/>
      <c r="J6" s="152"/>
    </row>
    <row r="7" spans="1:14" x14ac:dyDescent="0.25">
      <c r="A7" s="7" t="s">
        <v>7</v>
      </c>
    </row>
    <row r="8" spans="1:14" x14ac:dyDescent="0.25">
      <c r="A8" s="7" t="s">
        <v>8</v>
      </c>
    </row>
    <row r="9" spans="1:14" ht="15.75" thickBot="1" x14ac:dyDescent="0.3">
      <c r="A9" s="7" t="s">
        <v>9</v>
      </c>
    </row>
    <row r="10" spans="1:14" ht="15.75" thickBot="1" x14ac:dyDescent="0.3">
      <c r="A10" s="167" t="s">
        <v>33</v>
      </c>
      <c r="B10" s="168"/>
      <c r="C10" s="146" t="s">
        <v>10</v>
      </c>
      <c r="D10" s="146" t="s">
        <v>11</v>
      </c>
      <c r="E10" s="165" t="s">
        <v>12</v>
      </c>
      <c r="F10" s="183"/>
      <c r="G10" s="183"/>
      <c r="H10" s="183"/>
      <c r="I10" s="183"/>
      <c r="J10" s="166"/>
    </row>
    <row r="11" spans="1:14" ht="41.25" thickBot="1" x14ac:dyDescent="0.3">
      <c r="A11" s="169"/>
      <c r="B11" s="170"/>
      <c r="C11" s="145" t="s">
        <v>13</v>
      </c>
      <c r="D11" s="145" t="s">
        <v>14</v>
      </c>
      <c r="E11" s="145" t="s">
        <v>15</v>
      </c>
      <c r="F11" s="147" t="s">
        <v>16</v>
      </c>
      <c r="G11" s="147" t="s">
        <v>17</v>
      </c>
      <c r="H11" s="147" t="s">
        <v>18</v>
      </c>
      <c r="I11" s="165" t="s">
        <v>19</v>
      </c>
      <c r="J11" s="166"/>
    </row>
    <row r="12" spans="1:14" ht="15.75" thickBot="1" x14ac:dyDescent="0.3">
      <c r="A12" s="165">
        <v>1</v>
      </c>
      <c r="B12" s="166"/>
      <c r="C12" s="145">
        <v>2</v>
      </c>
      <c r="D12" s="145">
        <v>3</v>
      </c>
      <c r="E12" s="145">
        <v>4</v>
      </c>
      <c r="F12" s="145">
        <v>5</v>
      </c>
      <c r="G12" s="145">
        <v>6</v>
      </c>
      <c r="H12" s="145">
        <v>7</v>
      </c>
      <c r="I12" s="165">
        <v>8</v>
      </c>
      <c r="J12" s="166"/>
    </row>
    <row r="13" spans="1:14" ht="15" customHeight="1" x14ac:dyDescent="0.25">
      <c r="A13" s="318" t="s">
        <v>20</v>
      </c>
      <c r="B13" s="319"/>
      <c r="C13" s="171" t="s">
        <v>187</v>
      </c>
      <c r="D13" s="173"/>
      <c r="E13" s="173"/>
      <c r="F13" s="175"/>
      <c r="G13" s="254">
        <f>Лист68!S7</f>
        <v>124.08999999999999</v>
      </c>
      <c r="H13" s="301" t="s">
        <v>215</v>
      </c>
      <c r="I13" s="303" t="s">
        <v>215</v>
      </c>
      <c r="J13" s="304"/>
    </row>
    <row r="14" spans="1:14" ht="15.75" thickBot="1" x14ac:dyDescent="0.3">
      <c r="A14" s="320"/>
      <c r="B14" s="321"/>
      <c r="C14" s="172"/>
      <c r="D14" s="174"/>
      <c r="E14" s="174"/>
      <c r="F14" s="176"/>
      <c r="G14" s="255"/>
      <c r="H14" s="302"/>
      <c r="I14" s="305"/>
      <c r="J14" s="306"/>
    </row>
    <row r="15" spans="1:14" ht="20.25" customHeight="1" x14ac:dyDescent="0.25">
      <c r="A15" s="253"/>
      <c r="B15" s="253"/>
      <c r="C15" s="253"/>
      <c r="D15" s="253"/>
      <c r="E15" s="253"/>
      <c r="F15" s="253"/>
      <c r="G15" s="253"/>
      <c r="H15" s="253"/>
      <c r="I15" s="253"/>
      <c r="J15" s="253"/>
    </row>
  </sheetData>
  <mergeCells count="24">
    <mergeCell ref="A15:J15"/>
    <mergeCell ref="A12:B12"/>
    <mergeCell ref="I12:J12"/>
    <mergeCell ref="A13:B14"/>
    <mergeCell ref="C13:C14"/>
    <mergeCell ref="D13:D14"/>
    <mergeCell ref="E13:E14"/>
    <mergeCell ref="F13:F14"/>
    <mergeCell ref="G13:G14"/>
    <mergeCell ref="H13:H14"/>
    <mergeCell ref="I13:J14"/>
    <mergeCell ref="B5:E5"/>
    <mergeCell ref="G5:I5"/>
    <mergeCell ref="B6:E6"/>
    <mergeCell ref="G6:I6"/>
    <mergeCell ref="A10:B11"/>
    <mergeCell ref="E10:J10"/>
    <mergeCell ref="I11:J11"/>
    <mergeCell ref="A2:J2"/>
    <mergeCell ref="A3:A4"/>
    <mergeCell ref="B3:E4"/>
    <mergeCell ref="F3:F4"/>
    <mergeCell ref="G3:J3"/>
    <mergeCell ref="G4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74821-0368-4CF9-BFFA-5FBAB7696E7D}">
  <dimension ref="A1:S14"/>
  <sheetViews>
    <sheetView workbookViewId="0">
      <selection activeCell="L28" sqref="L28"/>
    </sheetView>
  </sheetViews>
  <sheetFormatPr defaultRowHeight="15" x14ac:dyDescent="0.25"/>
  <cols>
    <col min="1" max="1" width="15.7109375" customWidth="1"/>
    <col min="2" max="2" width="14.140625" customWidth="1"/>
    <col min="3" max="3" width="8.85546875" customWidth="1"/>
    <col min="4" max="4" width="9.42578125" customWidth="1"/>
    <col min="5" max="6" width="9.5703125" customWidth="1"/>
    <col min="7" max="7" width="10.42578125" customWidth="1"/>
    <col min="8" max="8" width="9.28515625" customWidth="1"/>
    <col min="9" max="9" width="8.42578125" customWidth="1"/>
    <col min="10" max="10" width="8.140625" customWidth="1"/>
    <col min="11" max="11" width="8.42578125" customWidth="1"/>
    <col min="12" max="12" width="8.85546875" customWidth="1"/>
    <col min="13" max="13" width="9.28515625" customWidth="1"/>
    <col min="14" max="14" width="9" customWidth="1"/>
    <col min="15" max="15" width="8.7109375" customWidth="1"/>
    <col min="17" max="17" width="10.5703125" customWidth="1"/>
    <col min="18" max="18" width="9.28515625" bestFit="1" customWidth="1"/>
    <col min="19" max="19" width="9.42578125" customWidth="1"/>
  </cols>
  <sheetData>
    <row r="1" spans="1:19" ht="20.25" customHeight="1" x14ac:dyDescent="0.25">
      <c r="A1" s="218" t="s">
        <v>23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9" ht="15.75" customHeight="1" thickBot="1" x14ac:dyDescent="0.3">
      <c r="A2" s="218" t="s">
        <v>24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1:19" ht="15" customHeight="1" x14ac:dyDescent="0.25">
      <c r="A3" s="219" t="s">
        <v>33</v>
      </c>
      <c r="B3" s="222" t="s">
        <v>47</v>
      </c>
      <c r="C3" s="223" t="s">
        <v>25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</row>
    <row r="4" spans="1:19" ht="15.75" thickBot="1" x14ac:dyDescent="0.3">
      <c r="A4" s="220"/>
      <c r="B4" s="220"/>
      <c r="C4" s="226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9"/>
    </row>
    <row r="5" spans="1:19" ht="30" x14ac:dyDescent="0.25">
      <c r="A5" s="221"/>
      <c r="B5" s="221"/>
      <c r="C5" s="39" t="s">
        <v>36</v>
      </c>
      <c r="D5" s="39" t="s">
        <v>53</v>
      </c>
      <c r="E5" s="39" t="s">
        <v>26</v>
      </c>
      <c r="F5" s="39" t="s">
        <v>37</v>
      </c>
      <c r="G5" s="39" t="s">
        <v>38</v>
      </c>
      <c r="H5" s="39" t="s">
        <v>27</v>
      </c>
      <c r="I5" s="39" t="s">
        <v>28</v>
      </c>
      <c r="J5" s="39" t="s">
        <v>39</v>
      </c>
      <c r="K5" s="39" t="s">
        <v>29</v>
      </c>
      <c r="L5" s="39" t="s">
        <v>40</v>
      </c>
      <c r="M5" s="39" t="s">
        <v>41</v>
      </c>
      <c r="N5" s="46" t="s">
        <v>42</v>
      </c>
      <c r="O5" s="39" t="s">
        <v>43</v>
      </c>
      <c r="P5" s="39" t="s">
        <v>44</v>
      </c>
      <c r="Q5" s="39" t="s">
        <v>45</v>
      </c>
      <c r="R5" s="39" t="s">
        <v>46</v>
      </c>
      <c r="S5" s="39" t="s">
        <v>30</v>
      </c>
    </row>
    <row r="6" spans="1:19" ht="15.75" thickBot="1" x14ac:dyDescent="0.3">
      <c r="A6" s="148">
        <v>1</v>
      </c>
      <c r="B6" s="20">
        <v>2</v>
      </c>
      <c r="C6" s="150">
        <v>3</v>
      </c>
      <c r="D6" s="150">
        <v>4</v>
      </c>
      <c r="E6" s="150">
        <v>5</v>
      </c>
      <c r="F6" s="150">
        <v>6</v>
      </c>
      <c r="G6" s="150">
        <v>7</v>
      </c>
      <c r="H6" s="150">
        <v>8</v>
      </c>
      <c r="I6" s="150">
        <v>9</v>
      </c>
      <c r="J6" s="150">
        <v>10</v>
      </c>
      <c r="K6" s="150">
        <v>11</v>
      </c>
      <c r="L6" s="150">
        <v>12</v>
      </c>
      <c r="M6" s="150">
        <v>13</v>
      </c>
      <c r="N6" s="150">
        <v>14</v>
      </c>
      <c r="O6" s="150">
        <v>15</v>
      </c>
      <c r="P6" s="150">
        <v>16</v>
      </c>
      <c r="Q6" s="150">
        <v>17</v>
      </c>
      <c r="R6" s="150">
        <v>18</v>
      </c>
      <c r="S6" s="150">
        <v>19</v>
      </c>
    </row>
    <row r="7" spans="1:19" ht="51" customHeight="1" thickBot="1" x14ac:dyDescent="0.3">
      <c r="A7" s="153" t="s">
        <v>20</v>
      </c>
      <c r="B7" s="35" t="s">
        <v>187</v>
      </c>
      <c r="C7" s="24">
        <v>124.09</v>
      </c>
      <c r="D7" s="24">
        <v>124.09</v>
      </c>
      <c r="E7" s="24">
        <v>124.09</v>
      </c>
      <c r="F7" s="24">
        <f>(C7+D7+E7)/3</f>
        <v>124.08999999999999</v>
      </c>
      <c r="G7" s="24">
        <v>124.09</v>
      </c>
      <c r="H7" s="24">
        <v>124.09</v>
      </c>
      <c r="I7" s="24">
        <v>124.09</v>
      </c>
      <c r="J7" s="24">
        <f>(G7+H7+I7)/3</f>
        <v>124.08999999999999</v>
      </c>
      <c r="K7" s="24">
        <v>124.09</v>
      </c>
      <c r="L7" s="24">
        <v>124.09</v>
      </c>
      <c r="M7" s="24">
        <v>124.09</v>
      </c>
      <c r="N7" s="24">
        <f>(K7+L7+M7)/3</f>
        <v>124.08999999999999</v>
      </c>
      <c r="O7" s="24">
        <v>124.09</v>
      </c>
      <c r="P7" s="24">
        <v>124.09</v>
      </c>
      <c r="Q7" s="24">
        <v>124.09</v>
      </c>
      <c r="R7" s="24">
        <f>(O7+P7+Q7)/3</f>
        <v>124.08999999999999</v>
      </c>
      <c r="S7" s="24">
        <f>(F7+J7+N7+R7)/4</f>
        <v>124.08999999999999</v>
      </c>
    </row>
    <row r="8" spans="1:19" x14ac:dyDescent="0.25">
      <c r="A8" s="2" t="s">
        <v>31</v>
      </c>
    </row>
    <row r="9" spans="1:19" ht="15.75" thickBot="1" x14ac:dyDescent="0.3">
      <c r="A9" s="2" t="s">
        <v>32</v>
      </c>
    </row>
    <row r="10" spans="1:19" ht="15.75" customHeight="1" thickBot="1" x14ac:dyDescent="0.3">
      <c r="A10" s="230" t="s">
        <v>33</v>
      </c>
      <c r="B10" s="232" t="s">
        <v>47</v>
      </c>
      <c r="C10" s="233"/>
      <c r="D10" s="233"/>
      <c r="E10" s="233"/>
      <c r="F10" s="234"/>
      <c r="G10" s="207" t="s">
        <v>34</v>
      </c>
      <c r="H10" s="209"/>
      <c r="I10" s="209"/>
      <c r="J10" s="209"/>
      <c r="K10" s="209"/>
      <c r="L10" s="209"/>
      <c r="M10" s="209"/>
      <c r="N10" s="209"/>
      <c r="O10" s="209"/>
      <c r="P10" s="208"/>
      <c r="Q10" s="71"/>
      <c r="R10" s="71"/>
      <c r="S10" s="71"/>
    </row>
    <row r="11" spans="1:19" ht="15.75" customHeight="1" thickBot="1" x14ac:dyDescent="0.3">
      <c r="A11" s="231"/>
      <c r="B11" s="205"/>
      <c r="C11" s="235"/>
      <c r="D11" s="235"/>
      <c r="E11" s="235"/>
      <c r="F11" s="206"/>
      <c r="G11" s="207" t="s">
        <v>15</v>
      </c>
      <c r="H11" s="208"/>
      <c r="I11" s="343" t="s">
        <v>16</v>
      </c>
      <c r="J11" s="344"/>
      <c r="K11" s="207" t="s">
        <v>17</v>
      </c>
      <c r="L11" s="208"/>
      <c r="M11" s="207" t="s">
        <v>18</v>
      </c>
      <c r="N11" s="208"/>
      <c r="O11" s="207" t="s">
        <v>19</v>
      </c>
      <c r="P11" s="208"/>
      <c r="Q11" s="72"/>
      <c r="R11" s="72"/>
      <c r="S11" s="72"/>
    </row>
    <row r="12" spans="1:19" ht="15.75" thickBot="1" x14ac:dyDescent="0.3">
      <c r="A12" s="50">
        <v>1</v>
      </c>
      <c r="B12" s="207">
        <v>2</v>
      </c>
      <c r="C12" s="209"/>
      <c r="D12" s="209"/>
      <c r="E12" s="209"/>
      <c r="F12" s="208"/>
      <c r="G12" s="207">
        <v>3</v>
      </c>
      <c r="H12" s="208"/>
      <c r="I12" s="210">
        <v>4</v>
      </c>
      <c r="J12" s="211"/>
      <c r="K12" s="207">
        <v>5</v>
      </c>
      <c r="L12" s="208"/>
      <c r="M12" s="207">
        <v>6</v>
      </c>
      <c r="N12" s="208"/>
      <c r="O12" s="207">
        <v>7</v>
      </c>
      <c r="P12" s="208"/>
      <c r="Q12" s="72"/>
      <c r="R12" s="72"/>
      <c r="S12" s="72"/>
    </row>
    <row r="13" spans="1:19" ht="30.75" thickBot="1" x14ac:dyDescent="0.3">
      <c r="A13" s="153" t="s">
        <v>20</v>
      </c>
      <c r="B13" s="207" t="s">
        <v>187</v>
      </c>
      <c r="C13" s="209"/>
      <c r="D13" s="209"/>
      <c r="E13" s="209"/>
      <c r="F13" s="208"/>
      <c r="G13" s="212"/>
      <c r="H13" s="213"/>
      <c r="I13" s="334"/>
      <c r="J13" s="335"/>
      <c r="K13" s="332">
        <f>S7</f>
        <v>124.08999999999999</v>
      </c>
      <c r="L13" s="333"/>
      <c r="M13" s="332">
        <v>124.09</v>
      </c>
      <c r="N13" s="333"/>
      <c r="O13" s="332">
        <v>124.09</v>
      </c>
      <c r="P13" s="333"/>
      <c r="Q13" s="73"/>
      <c r="R13" s="73"/>
      <c r="S13" s="73"/>
    </row>
    <row r="14" spans="1:19" x14ac:dyDescent="0.25">
      <c r="A14" s="2" t="s">
        <v>35</v>
      </c>
    </row>
  </sheetData>
  <mergeCells count="25">
    <mergeCell ref="O13:P13"/>
    <mergeCell ref="K11:L11"/>
    <mergeCell ref="M11:N11"/>
    <mergeCell ref="O11:P11"/>
    <mergeCell ref="B12:F12"/>
    <mergeCell ref="G12:H12"/>
    <mergeCell ref="I12:J12"/>
    <mergeCell ref="K12:L12"/>
    <mergeCell ref="M12:N12"/>
    <mergeCell ref="O12:P12"/>
    <mergeCell ref="B13:F13"/>
    <mergeCell ref="G13:H13"/>
    <mergeCell ref="I13:J13"/>
    <mergeCell ref="K13:L13"/>
    <mergeCell ref="M13:N13"/>
    <mergeCell ref="A1:L1"/>
    <mergeCell ref="A2:L2"/>
    <mergeCell ref="A3:A5"/>
    <mergeCell ref="B3:B5"/>
    <mergeCell ref="C3:S4"/>
    <mergeCell ref="A10:A11"/>
    <mergeCell ref="B10:F11"/>
    <mergeCell ref="G10:P10"/>
    <mergeCell ref="G11:H11"/>
    <mergeCell ref="I11:J11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78F61-4339-4B9D-9E30-B41EF4B2817C}">
  <dimension ref="A1:S24"/>
  <sheetViews>
    <sheetView topLeftCell="A4" workbookViewId="0">
      <selection activeCell="C31" sqref="C31"/>
    </sheetView>
  </sheetViews>
  <sheetFormatPr defaultRowHeight="15" x14ac:dyDescent="0.25"/>
  <cols>
    <col min="1" max="1" width="15.42578125" customWidth="1"/>
    <col min="2" max="2" width="13" customWidth="1"/>
    <col min="3" max="3" width="10.140625" customWidth="1"/>
  </cols>
  <sheetData>
    <row r="1" spans="1:19" ht="15.75" customHeight="1" x14ac:dyDescent="0.25">
      <c r="A1" s="271" t="s">
        <v>48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42"/>
      <c r="Q1" s="242"/>
      <c r="R1" s="242"/>
      <c r="S1" s="242"/>
    </row>
    <row r="2" spans="1:19" ht="16.5" customHeight="1" thickBot="1" x14ac:dyDescent="0.3">
      <c r="A2" s="241" t="s">
        <v>24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346"/>
      <c r="Q2" s="346"/>
      <c r="R2" s="346"/>
      <c r="S2" s="346"/>
    </row>
    <row r="3" spans="1:19" ht="15" customHeight="1" x14ac:dyDescent="0.25">
      <c r="A3" s="219" t="s">
        <v>33</v>
      </c>
      <c r="B3" s="222" t="s">
        <v>47</v>
      </c>
      <c r="C3" s="194" t="s">
        <v>49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6"/>
    </row>
    <row r="4" spans="1:19" ht="15.75" thickBot="1" x14ac:dyDescent="0.3">
      <c r="A4" s="220"/>
      <c r="B4" s="220"/>
      <c r="C4" s="347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6"/>
    </row>
    <row r="5" spans="1:19" ht="30" x14ac:dyDescent="0.25">
      <c r="A5" s="221"/>
      <c r="B5" s="221"/>
      <c r="C5" s="42" t="s">
        <v>36</v>
      </c>
      <c r="D5" s="42" t="s">
        <v>53</v>
      </c>
      <c r="E5" s="42" t="s">
        <v>26</v>
      </c>
      <c r="F5" s="42" t="s">
        <v>37</v>
      </c>
      <c r="G5" s="42" t="s">
        <v>38</v>
      </c>
      <c r="H5" s="42" t="s">
        <v>27</v>
      </c>
      <c r="I5" s="42" t="s">
        <v>28</v>
      </c>
      <c r="J5" s="42" t="s">
        <v>39</v>
      </c>
      <c r="K5" s="42" t="s">
        <v>29</v>
      </c>
      <c r="L5" s="42" t="s">
        <v>40</v>
      </c>
      <c r="M5" s="42" t="s">
        <v>41</v>
      </c>
      <c r="N5" s="47" t="s">
        <v>42</v>
      </c>
      <c r="O5" s="42" t="s">
        <v>43</v>
      </c>
      <c r="P5" s="42" t="s">
        <v>44</v>
      </c>
      <c r="Q5" s="42" t="s">
        <v>45</v>
      </c>
      <c r="R5" s="42" t="s">
        <v>46</v>
      </c>
      <c r="S5" s="40" t="s">
        <v>30</v>
      </c>
    </row>
    <row r="6" spans="1:19" x14ac:dyDescent="0.25">
      <c r="A6" s="43">
        <v>1</v>
      </c>
      <c r="B6" s="98">
        <v>2</v>
      </c>
      <c r="C6" s="98">
        <v>3</v>
      </c>
      <c r="D6" s="98">
        <v>4</v>
      </c>
      <c r="E6" s="98">
        <v>5</v>
      </c>
      <c r="F6" s="98">
        <v>6</v>
      </c>
      <c r="G6" s="98">
        <v>7</v>
      </c>
      <c r="H6" s="98">
        <v>8</v>
      </c>
      <c r="I6" s="98">
        <v>9</v>
      </c>
      <c r="J6" s="98">
        <v>10</v>
      </c>
      <c r="K6" s="98">
        <v>11</v>
      </c>
      <c r="L6" s="98">
        <v>12</v>
      </c>
      <c r="M6" s="98">
        <v>13</v>
      </c>
      <c r="N6" s="98">
        <v>14</v>
      </c>
      <c r="O6" s="99">
        <v>15</v>
      </c>
      <c r="P6" s="103">
        <v>16</v>
      </c>
      <c r="Q6" s="98">
        <v>17</v>
      </c>
      <c r="R6" s="98">
        <v>18</v>
      </c>
      <c r="S6" s="98">
        <v>19</v>
      </c>
    </row>
    <row r="7" spans="1:19" ht="30.75" thickBot="1" x14ac:dyDescent="0.3">
      <c r="A7" s="160" t="s">
        <v>20</v>
      </c>
      <c r="B7" s="48" t="s">
        <v>187</v>
      </c>
      <c r="C7" s="24">
        <v>124.09</v>
      </c>
      <c r="D7" s="24">
        <v>124.09</v>
      </c>
      <c r="E7" s="24">
        <v>124.09</v>
      </c>
      <c r="F7" s="24">
        <f>(C7+D7+E7)/3</f>
        <v>124.08999999999999</v>
      </c>
      <c r="G7" s="24">
        <v>124.09</v>
      </c>
      <c r="H7" s="24">
        <v>124.09</v>
      </c>
      <c r="I7" s="24">
        <v>124.09</v>
      </c>
      <c r="J7" s="24">
        <f>(G7+H7+I7)/3</f>
        <v>124.08999999999999</v>
      </c>
      <c r="K7" s="24">
        <v>124.09</v>
      </c>
      <c r="L7" s="24">
        <v>124.09</v>
      </c>
      <c r="M7" s="24">
        <v>124.09</v>
      </c>
      <c r="N7" s="24">
        <f>(K7+L7+M7)/3</f>
        <v>124.08999999999999</v>
      </c>
      <c r="O7" s="24">
        <v>124.09</v>
      </c>
      <c r="P7" s="24">
        <v>124.09</v>
      </c>
      <c r="Q7" s="24">
        <v>124.09</v>
      </c>
      <c r="R7" s="24">
        <f>(O7+P7+Q7)/3</f>
        <v>124.08999999999999</v>
      </c>
      <c r="S7" s="24">
        <f>(F7+J7+N7+R7)/4</f>
        <v>124.08999999999999</v>
      </c>
    </row>
    <row r="8" spans="1:19" ht="27" customHeight="1" x14ac:dyDescent="0.25">
      <c r="A8" s="345" t="s">
        <v>54</v>
      </c>
      <c r="B8" s="345"/>
      <c r="C8" s="345"/>
      <c r="D8" s="345"/>
      <c r="E8" s="345"/>
      <c r="F8" s="345"/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5"/>
      <c r="R8" s="345"/>
      <c r="S8" s="345"/>
    </row>
    <row r="9" spans="1:19" ht="36" customHeight="1" x14ac:dyDescent="0.25">
      <c r="A9" s="240" t="s">
        <v>50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</row>
    <row r="10" spans="1:19" ht="15" hidden="1" customHeight="1" x14ac:dyDescent="0.25">
      <c r="A10" s="240"/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</row>
    <row r="11" spans="1:19" ht="15" hidden="1" customHeight="1" x14ac:dyDescent="0.25">
      <c r="A11" s="240"/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</row>
    <row r="12" spans="1:19" ht="15" hidden="1" customHeight="1" x14ac:dyDescent="0.25">
      <c r="A12" s="240"/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</row>
    <row r="13" spans="1:19" ht="15" hidden="1" customHeight="1" x14ac:dyDescent="0.25">
      <c r="A13" s="240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</row>
    <row r="14" spans="1:19" ht="15" hidden="1" customHeight="1" x14ac:dyDescent="0.25">
      <c r="A14" s="240"/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</row>
    <row r="15" spans="1:19" ht="15" hidden="1" customHeight="1" x14ac:dyDescent="0.25">
      <c r="A15" s="240"/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</row>
    <row r="16" spans="1:19" ht="15" hidden="1" customHeight="1" x14ac:dyDescent="0.25">
      <c r="A16" s="240"/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</row>
    <row r="17" spans="1:19" ht="5.25" hidden="1" customHeight="1" x14ac:dyDescent="0.25">
      <c r="A17" s="240"/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</row>
    <row r="18" spans="1:19" ht="15" hidden="1" customHeight="1" x14ac:dyDescent="0.25">
      <c r="A18" s="240"/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</row>
    <row r="19" spans="1:19" ht="15" hidden="1" customHeight="1" x14ac:dyDescent="0.25">
      <c r="A19" s="240"/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</row>
    <row r="20" spans="1:19" ht="15" hidden="1" customHeight="1" x14ac:dyDescent="0.25">
      <c r="A20" s="240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</row>
    <row r="21" spans="1:19" ht="15" hidden="1" customHeight="1" x14ac:dyDescent="0.25">
      <c r="A21" s="240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</row>
    <row r="22" spans="1:19" ht="15" hidden="1" customHeight="1" x14ac:dyDescent="0.25">
      <c r="A22" s="240"/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</row>
    <row r="23" spans="1:19" ht="15" hidden="1" customHeight="1" x14ac:dyDescent="0.25">
      <c r="A23" s="240"/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</row>
    <row r="24" spans="1:19" ht="28.5" customHeight="1" x14ac:dyDescent="0.25">
      <c r="A24" s="7" t="s">
        <v>188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</row>
  </sheetData>
  <mergeCells count="10">
    <mergeCell ref="A8:S8"/>
    <mergeCell ref="A9:S9"/>
    <mergeCell ref="A10:S23"/>
    <mergeCell ref="A1:O1"/>
    <mergeCell ref="P1:S1"/>
    <mergeCell ref="A2:O2"/>
    <mergeCell ref="P2:S2"/>
    <mergeCell ref="A3:A5"/>
    <mergeCell ref="B3:B5"/>
    <mergeCell ref="C3:S4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A57E7-A283-4220-B1E8-73B366ED59FD}">
  <sheetPr>
    <pageSetUpPr fitToPage="1"/>
  </sheetPr>
  <dimension ref="A1:N9"/>
  <sheetViews>
    <sheetView workbookViewId="0">
      <selection activeCell="A3" sqref="A3:N3"/>
    </sheetView>
  </sheetViews>
  <sheetFormatPr defaultRowHeight="15" x14ac:dyDescent="0.25"/>
  <sheetData>
    <row r="1" spans="1:14" ht="29.25" customHeight="1" x14ac:dyDescent="0.25">
      <c r="A1" s="240" t="s">
        <v>55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</row>
    <row r="2" spans="1:14" ht="13.5" customHeight="1" x14ac:dyDescent="0.25">
      <c r="A2" s="251" t="s">
        <v>56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</row>
    <row r="3" spans="1:14" ht="27.75" customHeight="1" x14ac:dyDescent="0.25">
      <c r="A3" s="252" t="s">
        <v>132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</row>
    <row r="4" spans="1:14" ht="17.25" customHeight="1" x14ac:dyDescent="0.25">
      <c r="A4" s="250" t="s">
        <v>57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</row>
    <row r="5" spans="1:14" ht="24" customHeight="1" x14ac:dyDescent="0.25">
      <c r="A5" s="250" t="s">
        <v>58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</row>
    <row r="6" spans="1:14" ht="15.75" customHeight="1" thickBot="1" x14ac:dyDescent="0.3">
      <c r="A6" s="250" t="s">
        <v>59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</row>
    <row r="7" spans="1:14" ht="68.25" customHeight="1" thickBot="1" x14ac:dyDescent="0.3">
      <c r="A7" s="200" t="s">
        <v>60</v>
      </c>
      <c r="B7" s="201"/>
      <c r="C7" s="201"/>
      <c r="D7" s="201"/>
      <c r="E7" s="201"/>
      <c r="F7" s="201"/>
      <c r="G7" s="201"/>
      <c r="H7" s="201"/>
      <c r="I7" s="202"/>
      <c r="J7" s="200" t="s">
        <v>61</v>
      </c>
      <c r="K7" s="201"/>
      <c r="L7" s="201"/>
      <c r="M7" s="201"/>
      <c r="N7" s="202"/>
    </row>
    <row r="8" spans="1:14" ht="15.75" thickBot="1" x14ac:dyDescent="0.3">
      <c r="A8" s="200">
        <v>1</v>
      </c>
      <c r="B8" s="201"/>
      <c r="C8" s="201"/>
      <c r="D8" s="201"/>
      <c r="E8" s="201"/>
      <c r="F8" s="201"/>
      <c r="G8" s="201"/>
      <c r="H8" s="201"/>
      <c r="I8" s="202"/>
      <c r="J8" s="200">
        <v>2</v>
      </c>
      <c r="K8" s="201"/>
      <c r="L8" s="201"/>
      <c r="M8" s="201"/>
      <c r="N8" s="202"/>
    </row>
    <row r="9" spans="1:14" ht="36" customHeight="1" thickBot="1" x14ac:dyDescent="0.3">
      <c r="A9" s="200" t="s">
        <v>65</v>
      </c>
      <c r="B9" s="201"/>
      <c r="C9" s="201"/>
      <c r="D9" s="201"/>
      <c r="E9" s="201"/>
      <c r="F9" s="201"/>
      <c r="G9" s="201"/>
      <c r="H9" s="201"/>
      <c r="I9" s="202"/>
      <c r="J9" s="247" t="s">
        <v>118</v>
      </c>
      <c r="K9" s="248"/>
      <c r="L9" s="248"/>
      <c r="M9" s="248"/>
      <c r="N9" s="249"/>
    </row>
  </sheetData>
  <mergeCells count="12">
    <mergeCell ref="A7:I7"/>
    <mergeCell ref="J7:N7"/>
    <mergeCell ref="A8:I8"/>
    <mergeCell ref="J8:N8"/>
    <mergeCell ref="A9:I9"/>
    <mergeCell ref="J9:N9"/>
    <mergeCell ref="A6:N6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BDC1-A1A4-49A3-922B-F92C270D4207}">
  <dimension ref="A1:N10"/>
  <sheetViews>
    <sheetView workbookViewId="0">
      <selection activeCell="D12" sqref="D12"/>
    </sheetView>
  </sheetViews>
  <sheetFormatPr defaultRowHeight="15" x14ac:dyDescent="0.25"/>
  <sheetData>
    <row r="1" spans="1:14" ht="42" customHeight="1" x14ac:dyDescent="0.25">
      <c r="A1" s="240" t="s">
        <v>55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</row>
    <row r="2" spans="1:14" ht="24" customHeight="1" x14ac:dyDescent="0.25">
      <c r="A2" s="251" t="s">
        <v>56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</row>
    <row r="3" spans="1:14" s="163" customFormat="1" ht="25.5" customHeight="1" x14ac:dyDescent="0.25">
      <c r="A3" s="161" t="s">
        <v>199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</row>
    <row r="4" spans="1:14" ht="20.25" customHeight="1" x14ac:dyDescent="0.25">
      <c r="A4" s="250" t="s">
        <v>57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</row>
    <row r="5" spans="1:14" ht="22.5" customHeight="1" x14ac:dyDescent="0.25">
      <c r="A5" s="250" t="s">
        <v>58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</row>
    <row r="6" spans="1:14" ht="17.25" customHeight="1" thickBot="1" x14ac:dyDescent="0.3">
      <c r="A6" s="250" t="s">
        <v>59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</row>
    <row r="7" spans="1:14" ht="42" customHeight="1" thickBot="1" x14ac:dyDescent="0.3">
      <c r="A7" s="200" t="s">
        <v>60</v>
      </c>
      <c r="B7" s="201"/>
      <c r="C7" s="201"/>
      <c r="D7" s="201"/>
      <c r="E7" s="201"/>
      <c r="F7" s="201"/>
      <c r="G7" s="201"/>
      <c r="H7" s="201"/>
      <c r="I7" s="202"/>
      <c r="J7" s="200" t="s">
        <v>61</v>
      </c>
      <c r="K7" s="201"/>
      <c r="L7" s="201"/>
      <c r="M7" s="201"/>
      <c r="N7" s="202"/>
    </row>
    <row r="8" spans="1:14" ht="17.25" customHeight="1" thickBot="1" x14ac:dyDescent="0.3">
      <c r="A8" s="200">
        <v>1</v>
      </c>
      <c r="B8" s="201"/>
      <c r="C8" s="201"/>
      <c r="D8" s="201"/>
      <c r="E8" s="201"/>
      <c r="F8" s="201"/>
      <c r="G8" s="201"/>
      <c r="H8" s="201"/>
      <c r="I8" s="202"/>
      <c r="J8" s="200">
        <v>2</v>
      </c>
      <c r="K8" s="201"/>
      <c r="L8" s="201"/>
      <c r="M8" s="201"/>
      <c r="N8" s="202"/>
    </row>
    <row r="9" spans="1:14" ht="30" customHeight="1" x14ac:dyDescent="0.25">
      <c r="A9" s="348" t="s">
        <v>184</v>
      </c>
      <c r="B9" s="349"/>
      <c r="C9" s="349"/>
      <c r="D9" s="349"/>
      <c r="E9" s="349"/>
      <c r="F9" s="349"/>
      <c r="G9" s="349"/>
      <c r="H9" s="349"/>
      <c r="I9" s="350"/>
      <c r="J9" s="326" t="s">
        <v>189</v>
      </c>
      <c r="K9" s="327"/>
      <c r="L9" s="327"/>
      <c r="M9" s="327"/>
      <c r="N9" s="328"/>
    </row>
    <row r="10" spans="1:14" ht="15.75" thickBot="1" x14ac:dyDescent="0.3">
      <c r="A10" s="351"/>
      <c r="B10" s="352"/>
      <c r="C10" s="352"/>
      <c r="D10" s="352"/>
      <c r="E10" s="352"/>
      <c r="F10" s="352"/>
      <c r="G10" s="352"/>
      <c r="H10" s="352"/>
      <c r="I10" s="353"/>
      <c r="J10" s="329"/>
      <c r="K10" s="330"/>
      <c r="L10" s="330"/>
      <c r="M10" s="330"/>
      <c r="N10" s="331"/>
    </row>
  </sheetData>
  <mergeCells count="11">
    <mergeCell ref="A7:I7"/>
    <mergeCell ref="J7:N7"/>
    <mergeCell ref="A8:I8"/>
    <mergeCell ref="J8:N8"/>
    <mergeCell ref="A9:I10"/>
    <mergeCell ref="J9:N10"/>
    <mergeCell ref="A1:N1"/>
    <mergeCell ref="A2:N2"/>
    <mergeCell ref="A4:N4"/>
    <mergeCell ref="A5:N5"/>
    <mergeCell ref="A6:N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55B02-910D-4911-9906-E0D5B82A7B6C}">
  <sheetPr>
    <tabColor rgb="FF00B050"/>
  </sheetPr>
  <dimension ref="A1:N15"/>
  <sheetViews>
    <sheetView workbookViewId="0">
      <selection activeCell="P6" sqref="P6"/>
    </sheetView>
  </sheetViews>
  <sheetFormatPr defaultRowHeight="15" x14ac:dyDescent="0.25"/>
  <cols>
    <col min="1" max="1" width="20.5703125" customWidth="1"/>
    <col min="2" max="2" width="8.7109375" customWidth="1"/>
    <col min="4" max="4" width="9.85546875" customWidth="1"/>
    <col min="5" max="5" width="11.42578125" customWidth="1"/>
    <col min="6" max="6" width="20.85546875" customWidth="1"/>
    <col min="7" max="8" width="13.140625" customWidth="1"/>
    <col min="9" max="9" width="2.5703125" customWidth="1"/>
    <col min="10" max="10" width="13.5703125" customWidth="1"/>
  </cols>
  <sheetData>
    <row r="1" spans="1:14" ht="15.75" x14ac:dyDescent="0.25">
      <c r="A1" s="1" t="s">
        <v>190</v>
      </c>
    </row>
    <row r="2" spans="1:14" ht="43.5" customHeight="1" thickBot="1" x14ac:dyDescent="0.3">
      <c r="A2" s="311" t="s">
        <v>225</v>
      </c>
      <c r="B2" s="311"/>
      <c r="C2" s="311"/>
      <c r="D2" s="311"/>
      <c r="E2" s="311"/>
      <c r="F2" s="311"/>
      <c r="G2" s="311"/>
      <c r="H2" s="311"/>
      <c r="I2" s="311"/>
      <c r="J2" s="311"/>
    </row>
    <row r="3" spans="1:14" ht="38.25" customHeight="1" thickBot="1" x14ac:dyDescent="0.3">
      <c r="A3" s="192" t="s">
        <v>101</v>
      </c>
      <c r="B3" s="194" t="s">
        <v>1</v>
      </c>
      <c r="C3" s="195"/>
      <c r="D3" s="195"/>
      <c r="E3" s="196"/>
      <c r="F3" s="198" t="s">
        <v>22</v>
      </c>
      <c r="G3" s="200" t="s">
        <v>2</v>
      </c>
      <c r="H3" s="201"/>
      <c r="I3" s="201"/>
      <c r="J3" s="202"/>
      <c r="K3" s="70"/>
      <c r="L3" s="70"/>
      <c r="M3" s="70"/>
      <c r="N3" s="70"/>
    </row>
    <row r="4" spans="1:14" ht="27.75" thickBot="1" x14ac:dyDescent="0.3">
      <c r="A4" s="193"/>
      <c r="B4" s="169"/>
      <c r="C4" s="185"/>
      <c r="D4" s="185"/>
      <c r="E4" s="197"/>
      <c r="F4" s="199"/>
      <c r="G4" s="200" t="s">
        <v>3</v>
      </c>
      <c r="H4" s="201"/>
      <c r="I4" s="202"/>
      <c r="J4" s="144" t="s">
        <v>4</v>
      </c>
    </row>
    <row r="5" spans="1:14" ht="15.75" thickBot="1" x14ac:dyDescent="0.3">
      <c r="A5" s="143">
        <v>1</v>
      </c>
      <c r="B5" s="167">
        <v>2</v>
      </c>
      <c r="C5" s="336"/>
      <c r="D5" s="336"/>
      <c r="E5" s="337"/>
      <c r="F5" s="8">
        <v>3</v>
      </c>
      <c r="G5" s="169">
        <v>4</v>
      </c>
      <c r="H5" s="185"/>
      <c r="I5" s="170"/>
      <c r="J5" s="144">
        <v>5</v>
      </c>
    </row>
    <row r="6" spans="1:14" ht="131.25" customHeight="1" thickBot="1" x14ac:dyDescent="0.3">
      <c r="A6" s="158" t="s">
        <v>193</v>
      </c>
      <c r="B6" s="247" t="s">
        <v>192</v>
      </c>
      <c r="C6" s="339"/>
      <c r="D6" s="339"/>
      <c r="E6" s="340"/>
      <c r="F6" s="157" t="s">
        <v>191</v>
      </c>
      <c r="G6" s="190" t="s">
        <v>195</v>
      </c>
      <c r="H6" s="190"/>
      <c r="I6" s="191"/>
      <c r="J6" s="152"/>
    </row>
    <row r="7" spans="1:14" x14ac:dyDescent="0.25">
      <c r="A7" s="7" t="s">
        <v>7</v>
      </c>
    </row>
    <row r="8" spans="1:14" x14ac:dyDescent="0.25">
      <c r="A8" s="7" t="s">
        <v>8</v>
      </c>
    </row>
    <row r="9" spans="1:14" ht="15.75" thickBot="1" x14ac:dyDescent="0.3">
      <c r="A9" s="7" t="s">
        <v>9</v>
      </c>
    </row>
    <row r="10" spans="1:14" ht="15.75" thickBot="1" x14ac:dyDescent="0.3">
      <c r="A10" s="167" t="s">
        <v>33</v>
      </c>
      <c r="B10" s="168"/>
      <c r="C10" s="146" t="s">
        <v>10</v>
      </c>
      <c r="D10" s="146" t="s">
        <v>11</v>
      </c>
      <c r="E10" s="165" t="s">
        <v>12</v>
      </c>
      <c r="F10" s="183"/>
      <c r="G10" s="183"/>
      <c r="H10" s="183"/>
      <c r="I10" s="183"/>
      <c r="J10" s="166"/>
    </row>
    <row r="11" spans="1:14" ht="41.25" thickBot="1" x14ac:dyDescent="0.3">
      <c r="A11" s="169"/>
      <c r="B11" s="170"/>
      <c r="C11" s="145" t="s">
        <v>13</v>
      </c>
      <c r="D11" s="145" t="s">
        <v>14</v>
      </c>
      <c r="E11" s="145" t="s">
        <v>15</v>
      </c>
      <c r="F11" s="147" t="s">
        <v>16</v>
      </c>
      <c r="G11" s="147" t="s">
        <v>17</v>
      </c>
      <c r="H11" s="147" t="s">
        <v>18</v>
      </c>
      <c r="I11" s="165" t="s">
        <v>19</v>
      </c>
      <c r="J11" s="166"/>
    </row>
    <row r="12" spans="1:14" ht="15.75" thickBot="1" x14ac:dyDescent="0.3">
      <c r="A12" s="167">
        <v>1</v>
      </c>
      <c r="B12" s="168"/>
      <c r="C12" s="145">
        <v>2</v>
      </c>
      <c r="D12" s="145">
        <v>3</v>
      </c>
      <c r="E12" s="145">
        <v>4</v>
      </c>
      <c r="F12" s="145">
        <v>5</v>
      </c>
      <c r="G12" s="145">
        <v>6</v>
      </c>
      <c r="H12" s="145">
        <v>7</v>
      </c>
      <c r="I12" s="165">
        <v>8</v>
      </c>
      <c r="J12" s="166"/>
    </row>
    <row r="13" spans="1:14" ht="15" customHeight="1" x14ac:dyDescent="0.25">
      <c r="A13" s="312" t="s">
        <v>194</v>
      </c>
      <c r="B13" s="313"/>
      <c r="C13" s="168" t="s">
        <v>195</v>
      </c>
      <c r="D13" s="173"/>
      <c r="E13" s="173"/>
      <c r="F13" s="175"/>
      <c r="G13" s="316">
        <f>Лист72!S7</f>
        <v>2280</v>
      </c>
      <c r="H13" s="301" t="s">
        <v>197</v>
      </c>
      <c r="I13" s="303" t="s">
        <v>197</v>
      </c>
      <c r="J13" s="304"/>
    </row>
    <row r="14" spans="1:14" ht="15.75" thickBot="1" x14ac:dyDescent="0.3">
      <c r="A14" s="314"/>
      <c r="B14" s="315"/>
      <c r="C14" s="170"/>
      <c r="D14" s="174"/>
      <c r="E14" s="174"/>
      <c r="F14" s="176"/>
      <c r="G14" s="317"/>
      <c r="H14" s="302"/>
      <c r="I14" s="305"/>
      <c r="J14" s="306"/>
    </row>
    <row r="15" spans="1:14" ht="20.25" customHeight="1" x14ac:dyDescent="0.25">
      <c r="A15" s="310"/>
      <c r="B15" s="310"/>
      <c r="C15" s="253"/>
      <c r="D15" s="253"/>
      <c r="E15" s="253"/>
      <c r="F15" s="253"/>
      <c r="G15" s="253"/>
      <c r="H15" s="253"/>
      <c r="I15" s="253"/>
      <c r="J15" s="253"/>
    </row>
  </sheetData>
  <mergeCells count="24">
    <mergeCell ref="A15:J15"/>
    <mergeCell ref="A12:B12"/>
    <mergeCell ref="I12:J12"/>
    <mergeCell ref="A13:B14"/>
    <mergeCell ref="C13:C14"/>
    <mergeCell ref="D13:D14"/>
    <mergeCell ref="E13:E14"/>
    <mergeCell ref="F13:F14"/>
    <mergeCell ref="G13:G14"/>
    <mergeCell ref="H13:H14"/>
    <mergeCell ref="I13:J14"/>
    <mergeCell ref="B5:E5"/>
    <mergeCell ref="G5:I5"/>
    <mergeCell ref="B6:E6"/>
    <mergeCell ref="G6:I6"/>
    <mergeCell ref="A10:B11"/>
    <mergeCell ref="E10:J10"/>
    <mergeCell ref="I11:J11"/>
    <mergeCell ref="A2:J2"/>
    <mergeCell ref="A3:A4"/>
    <mergeCell ref="B3:E4"/>
    <mergeCell ref="F3:F4"/>
    <mergeCell ref="G3:J3"/>
    <mergeCell ref="G4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30040-8392-49D9-B90F-8D1CA75B1D3D}">
  <dimension ref="A1:S14"/>
  <sheetViews>
    <sheetView workbookViewId="0">
      <selection activeCell="J20" sqref="J20"/>
    </sheetView>
  </sheetViews>
  <sheetFormatPr defaultRowHeight="15" x14ac:dyDescent="0.25"/>
  <cols>
    <col min="1" max="1" width="15.7109375" customWidth="1"/>
    <col min="2" max="2" width="14.140625" customWidth="1"/>
    <col min="3" max="3" width="8.85546875" customWidth="1"/>
    <col min="4" max="4" width="9.42578125" customWidth="1"/>
    <col min="5" max="6" width="9.5703125" customWidth="1"/>
    <col min="7" max="7" width="10.42578125" customWidth="1"/>
    <col min="8" max="8" width="9.28515625" customWidth="1"/>
    <col min="9" max="9" width="8.42578125" customWidth="1"/>
    <col min="10" max="10" width="8.140625" customWidth="1"/>
    <col min="11" max="11" width="8.42578125" customWidth="1"/>
    <col min="12" max="12" width="8.85546875" customWidth="1"/>
    <col min="13" max="13" width="9.28515625" customWidth="1"/>
    <col min="14" max="14" width="9" customWidth="1"/>
    <col min="15" max="15" width="8.7109375" customWidth="1"/>
    <col min="17" max="17" width="10.5703125" customWidth="1"/>
    <col min="18" max="18" width="9.28515625" bestFit="1" customWidth="1"/>
    <col min="19" max="19" width="9.42578125" customWidth="1"/>
  </cols>
  <sheetData>
    <row r="1" spans="1:19" ht="20.25" customHeight="1" x14ac:dyDescent="0.25">
      <c r="A1" s="218" t="s">
        <v>23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9" ht="15.75" customHeight="1" thickBot="1" x14ac:dyDescent="0.3">
      <c r="A2" s="218" t="s">
        <v>24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1:19" ht="15" customHeight="1" x14ac:dyDescent="0.25">
      <c r="A3" s="219" t="s">
        <v>33</v>
      </c>
      <c r="B3" s="222" t="s">
        <v>47</v>
      </c>
      <c r="C3" s="223" t="s">
        <v>25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</row>
    <row r="4" spans="1:19" ht="15.75" thickBot="1" x14ac:dyDescent="0.3">
      <c r="A4" s="220"/>
      <c r="B4" s="220"/>
      <c r="C4" s="226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9"/>
    </row>
    <row r="5" spans="1:19" ht="30" x14ac:dyDescent="0.25">
      <c r="A5" s="221"/>
      <c r="B5" s="221"/>
      <c r="C5" s="39" t="s">
        <v>36</v>
      </c>
      <c r="D5" s="39" t="s">
        <v>53</v>
      </c>
      <c r="E5" s="39" t="s">
        <v>26</v>
      </c>
      <c r="F5" s="39" t="s">
        <v>37</v>
      </c>
      <c r="G5" s="39" t="s">
        <v>38</v>
      </c>
      <c r="H5" s="39" t="s">
        <v>27</v>
      </c>
      <c r="I5" s="39" t="s">
        <v>28</v>
      </c>
      <c r="J5" s="39" t="s">
        <v>39</v>
      </c>
      <c r="K5" s="39" t="s">
        <v>29</v>
      </c>
      <c r="L5" s="39" t="s">
        <v>40</v>
      </c>
      <c r="M5" s="39" t="s">
        <v>41</v>
      </c>
      <c r="N5" s="46" t="s">
        <v>42</v>
      </c>
      <c r="O5" s="39" t="s">
        <v>43</v>
      </c>
      <c r="P5" s="39" t="s">
        <v>44</v>
      </c>
      <c r="Q5" s="39" t="s">
        <v>45</v>
      </c>
      <c r="R5" s="39" t="s">
        <v>46</v>
      </c>
      <c r="S5" s="39" t="s">
        <v>30</v>
      </c>
    </row>
    <row r="6" spans="1:19" ht="15.75" thickBot="1" x14ac:dyDescent="0.3">
      <c r="A6" s="148">
        <v>1</v>
      </c>
      <c r="B6" s="20">
        <v>2</v>
      </c>
      <c r="C6" s="150">
        <v>3</v>
      </c>
      <c r="D6" s="150">
        <v>4</v>
      </c>
      <c r="E6" s="150">
        <v>5</v>
      </c>
      <c r="F6" s="150">
        <v>6</v>
      </c>
      <c r="G6" s="150">
        <v>7</v>
      </c>
      <c r="H6" s="150">
        <v>8</v>
      </c>
      <c r="I6" s="150">
        <v>9</v>
      </c>
      <c r="J6" s="150">
        <v>10</v>
      </c>
      <c r="K6" s="150">
        <v>11</v>
      </c>
      <c r="L6" s="150">
        <v>12</v>
      </c>
      <c r="M6" s="150">
        <v>13</v>
      </c>
      <c r="N6" s="150">
        <v>14</v>
      </c>
      <c r="O6" s="150">
        <v>15</v>
      </c>
      <c r="P6" s="150">
        <v>16</v>
      </c>
      <c r="Q6" s="150">
        <v>17</v>
      </c>
      <c r="R6" s="150">
        <v>18</v>
      </c>
      <c r="S6" s="150">
        <v>19</v>
      </c>
    </row>
    <row r="7" spans="1:19" ht="51" customHeight="1" thickBot="1" x14ac:dyDescent="0.3">
      <c r="A7" s="153" t="s">
        <v>204</v>
      </c>
      <c r="B7" s="35" t="s">
        <v>195</v>
      </c>
      <c r="C7" s="24">
        <v>2280</v>
      </c>
      <c r="D7" s="24">
        <v>2280</v>
      </c>
      <c r="E7" s="24">
        <v>2280</v>
      </c>
      <c r="F7" s="24">
        <f>(C7+D7+E7)/3</f>
        <v>2280</v>
      </c>
      <c r="G7" s="24">
        <v>2280</v>
      </c>
      <c r="H7" s="24">
        <v>2280</v>
      </c>
      <c r="I7" s="24">
        <v>2280</v>
      </c>
      <c r="J7" s="24">
        <f>(G7+H7+I7)/3</f>
        <v>2280</v>
      </c>
      <c r="K7" s="24">
        <v>2280</v>
      </c>
      <c r="L7" s="24">
        <v>2280</v>
      </c>
      <c r="M7" s="24">
        <v>2280</v>
      </c>
      <c r="N7" s="24">
        <f>(K7+L7+M7)/3</f>
        <v>2280</v>
      </c>
      <c r="O7" s="24">
        <v>2280</v>
      </c>
      <c r="P7" s="24">
        <v>2280</v>
      </c>
      <c r="Q7" s="24">
        <v>2280</v>
      </c>
      <c r="R7" s="24">
        <f>(O7+P7+Q7)/3</f>
        <v>2280</v>
      </c>
      <c r="S7" s="24">
        <f>(F7+J7+N7+R7)/4</f>
        <v>2280</v>
      </c>
    </row>
    <row r="8" spans="1:19" x14ac:dyDescent="0.25">
      <c r="A8" s="2" t="s">
        <v>31</v>
      </c>
    </row>
    <row r="9" spans="1:19" ht="15.75" thickBot="1" x14ac:dyDescent="0.3">
      <c r="A9" s="2" t="s">
        <v>32</v>
      </c>
    </row>
    <row r="10" spans="1:19" ht="15.75" customHeight="1" thickBot="1" x14ac:dyDescent="0.3">
      <c r="A10" s="230" t="s">
        <v>33</v>
      </c>
      <c r="B10" s="232" t="s">
        <v>47</v>
      </c>
      <c r="C10" s="233"/>
      <c r="D10" s="233"/>
      <c r="E10" s="233"/>
      <c r="F10" s="234"/>
      <c r="G10" s="207" t="s">
        <v>34</v>
      </c>
      <c r="H10" s="209"/>
      <c r="I10" s="209"/>
      <c r="J10" s="209"/>
      <c r="K10" s="209"/>
      <c r="L10" s="209"/>
      <c r="M10" s="209"/>
      <c r="N10" s="209"/>
      <c r="O10" s="209"/>
      <c r="P10" s="208"/>
      <c r="Q10" s="71"/>
      <c r="R10" s="71"/>
      <c r="S10" s="71"/>
    </row>
    <row r="11" spans="1:19" ht="15.75" customHeight="1" thickBot="1" x14ac:dyDescent="0.3">
      <c r="A11" s="231"/>
      <c r="B11" s="205"/>
      <c r="C11" s="235"/>
      <c r="D11" s="235"/>
      <c r="E11" s="235"/>
      <c r="F11" s="206"/>
      <c r="G11" s="207" t="s">
        <v>15</v>
      </c>
      <c r="H11" s="208"/>
      <c r="I11" s="343" t="s">
        <v>16</v>
      </c>
      <c r="J11" s="344"/>
      <c r="K11" s="207" t="s">
        <v>17</v>
      </c>
      <c r="L11" s="208"/>
      <c r="M11" s="207" t="s">
        <v>18</v>
      </c>
      <c r="N11" s="208"/>
      <c r="O11" s="207" t="s">
        <v>19</v>
      </c>
      <c r="P11" s="208"/>
      <c r="Q11" s="72"/>
      <c r="R11" s="72"/>
      <c r="S11" s="72"/>
    </row>
    <row r="12" spans="1:19" ht="15.75" thickBot="1" x14ac:dyDescent="0.3">
      <c r="A12" s="50">
        <v>1</v>
      </c>
      <c r="B12" s="207">
        <v>2</v>
      </c>
      <c r="C12" s="209"/>
      <c r="D12" s="209"/>
      <c r="E12" s="209"/>
      <c r="F12" s="208"/>
      <c r="G12" s="207">
        <v>3</v>
      </c>
      <c r="H12" s="208"/>
      <c r="I12" s="210">
        <v>4</v>
      </c>
      <c r="J12" s="211"/>
      <c r="K12" s="207">
        <v>5</v>
      </c>
      <c r="L12" s="208"/>
      <c r="M12" s="207">
        <v>6</v>
      </c>
      <c r="N12" s="208"/>
      <c r="O12" s="207">
        <v>7</v>
      </c>
      <c r="P12" s="208"/>
      <c r="Q12" s="72"/>
      <c r="R12" s="72"/>
      <c r="S12" s="72"/>
    </row>
    <row r="13" spans="1:19" ht="30.75" thickBot="1" x14ac:dyDescent="0.3">
      <c r="A13" s="153" t="s">
        <v>204</v>
      </c>
      <c r="B13" s="207" t="s">
        <v>195</v>
      </c>
      <c r="C13" s="209"/>
      <c r="D13" s="209"/>
      <c r="E13" s="209"/>
      <c r="F13" s="208"/>
      <c r="G13" s="212"/>
      <c r="H13" s="213"/>
      <c r="I13" s="334"/>
      <c r="J13" s="335"/>
      <c r="K13" s="332">
        <f>S7</f>
        <v>2280</v>
      </c>
      <c r="L13" s="333"/>
      <c r="M13" s="332">
        <v>2280</v>
      </c>
      <c r="N13" s="333"/>
      <c r="O13" s="332">
        <v>2280</v>
      </c>
      <c r="P13" s="333"/>
      <c r="Q13" s="73"/>
      <c r="R13" s="73"/>
      <c r="S13" s="73"/>
    </row>
    <row r="14" spans="1:19" x14ac:dyDescent="0.25">
      <c r="A14" s="2" t="s">
        <v>35</v>
      </c>
    </row>
  </sheetData>
  <mergeCells count="25">
    <mergeCell ref="O13:P13"/>
    <mergeCell ref="K11:L11"/>
    <mergeCell ref="M11:N11"/>
    <mergeCell ref="O11:P11"/>
    <mergeCell ref="B12:F12"/>
    <mergeCell ref="G12:H12"/>
    <mergeCell ref="I12:J12"/>
    <mergeCell ref="K12:L12"/>
    <mergeCell ref="M12:N12"/>
    <mergeCell ref="O12:P12"/>
    <mergeCell ref="B13:F13"/>
    <mergeCell ref="G13:H13"/>
    <mergeCell ref="I13:J13"/>
    <mergeCell ref="K13:L13"/>
    <mergeCell ref="M13:N13"/>
    <mergeCell ref="A1:L1"/>
    <mergeCell ref="A2:L2"/>
    <mergeCell ref="A3:A5"/>
    <mergeCell ref="B3:B5"/>
    <mergeCell ref="C3:S4"/>
    <mergeCell ref="A10:A11"/>
    <mergeCell ref="B10:F11"/>
    <mergeCell ref="G10:P10"/>
    <mergeCell ref="G11:H11"/>
    <mergeCell ref="I11:J11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AE018-1B68-4034-938F-1C434B76C1F6}">
  <dimension ref="A1:S24"/>
  <sheetViews>
    <sheetView workbookViewId="0">
      <selection activeCell="I39" sqref="I39"/>
    </sheetView>
  </sheetViews>
  <sheetFormatPr defaultRowHeight="15" x14ac:dyDescent="0.25"/>
  <cols>
    <col min="1" max="1" width="15.42578125" customWidth="1"/>
    <col min="2" max="2" width="13" customWidth="1"/>
    <col min="3" max="3" width="10.140625" customWidth="1"/>
  </cols>
  <sheetData>
    <row r="1" spans="1:19" ht="15.75" customHeight="1" x14ac:dyDescent="0.25">
      <c r="A1" s="271" t="s">
        <v>48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42"/>
      <c r="Q1" s="242"/>
      <c r="R1" s="242"/>
      <c r="S1" s="242"/>
    </row>
    <row r="2" spans="1:19" ht="16.5" customHeight="1" thickBot="1" x14ac:dyDescent="0.3">
      <c r="A2" s="241" t="s">
        <v>24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346"/>
      <c r="Q2" s="346"/>
      <c r="R2" s="346"/>
      <c r="S2" s="346"/>
    </row>
    <row r="3" spans="1:19" ht="15" customHeight="1" x14ac:dyDescent="0.25">
      <c r="A3" s="219" t="s">
        <v>33</v>
      </c>
      <c r="B3" s="222" t="s">
        <v>47</v>
      </c>
      <c r="C3" s="194" t="s">
        <v>49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6"/>
    </row>
    <row r="4" spans="1:19" ht="15.75" thickBot="1" x14ac:dyDescent="0.3">
      <c r="A4" s="220"/>
      <c r="B4" s="220"/>
      <c r="C4" s="347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6"/>
    </row>
    <row r="5" spans="1:19" ht="30" x14ac:dyDescent="0.25">
      <c r="A5" s="221"/>
      <c r="B5" s="221"/>
      <c r="C5" s="42" t="s">
        <v>36</v>
      </c>
      <c r="D5" s="42" t="s">
        <v>53</v>
      </c>
      <c r="E5" s="42" t="s">
        <v>26</v>
      </c>
      <c r="F5" s="42" t="s">
        <v>37</v>
      </c>
      <c r="G5" s="42" t="s">
        <v>38</v>
      </c>
      <c r="H5" s="42" t="s">
        <v>27</v>
      </c>
      <c r="I5" s="42" t="s">
        <v>28</v>
      </c>
      <c r="J5" s="42" t="s">
        <v>39</v>
      </c>
      <c r="K5" s="42" t="s">
        <v>29</v>
      </c>
      <c r="L5" s="42" t="s">
        <v>40</v>
      </c>
      <c r="M5" s="42" t="s">
        <v>41</v>
      </c>
      <c r="N5" s="47" t="s">
        <v>42</v>
      </c>
      <c r="O5" s="42" t="s">
        <v>43</v>
      </c>
      <c r="P5" s="42" t="s">
        <v>44</v>
      </c>
      <c r="Q5" s="42" t="s">
        <v>45</v>
      </c>
      <c r="R5" s="42" t="s">
        <v>46</v>
      </c>
      <c r="S5" s="40" t="s">
        <v>30</v>
      </c>
    </row>
    <row r="6" spans="1:19" ht="15.75" thickBot="1" x14ac:dyDescent="0.3">
      <c r="A6" s="43">
        <v>1</v>
      </c>
      <c r="B6" s="98">
        <v>2</v>
      </c>
      <c r="C6" s="98">
        <v>3</v>
      </c>
      <c r="D6" s="98">
        <v>4</v>
      </c>
      <c r="E6" s="98">
        <v>5</v>
      </c>
      <c r="F6" s="98">
        <v>6</v>
      </c>
      <c r="G6" s="98">
        <v>7</v>
      </c>
      <c r="H6" s="98">
        <v>8</v>
      </c>
      <c r="I6" s="98">
        <v>9</v>
      </c>
      <c r="J6" s="98">
        <v>10</v>
      </c>
      <c r="K6" s="98">
        <v>11</v>
      </c>
      <c r="L6" s="98">
        <v>12</v>
      </c>
      <c r="M6" s="98">
        <v>13</v>
      </c>
      <c r="N6" s="98">
        <v>14</v>
      </c>
      <c r="O6" s="99">
        <v>15</v>
      </c>
      <c r="P6" s="103">
        <v>16</v>
      </c>
      <c r="Q6" s="98">
        <v>17</v>
      </c>
      <c r="R6" s="98">
        <v>18</v>
      </c>
      <c r="S6" s="98">
        <v>19</v>
      </c>
    </row>
    <row r="7" spans="1:19" ht="30.75" thickBot="1" x14ac:dyDescent="0.3">
      <c r="A7" s="153" t="s">
        <v>204</v>
      </c>
      <c r="B7" s="48" t="s">
        <v>205</v>
      </c>
      <c r="C7" s="24">
        <v>2280</v>
      </c>
      <c r="D7" s="24">
        <v>2280</v>
      </c>
      <c r="E7" s="24">
        <v>2280</v>
      </c>
      <c r="F7" s="24">
        <f>(C7+D7+E7)/3</f>
        <v>2280</v>
      </c>
      <c r="G7" s="24">
        <v>2280</v>
      </c>
      <c r="H7" s="24">
        <v>2280</v>
      </c>
      <c r="I7" s="24">
        <v>2280</v>
      </c>
      <c r="J7" s="24">
        <f>(G7+H7+I7)/3</f>
        <v>2280</v>
      </c>
      <c r="K7" s="24">
        <v>2280</v>
      </c>
      <c r="L7" s="24">
        <v>2280</v>
      </c>
      <c r="M7" s="24">
        <v>2280</v>
      </c>
      <c r="N7" s="24">
        <f>(K7+L7+M7)/3</f>
        <v>2280</v>
      </c>
      <c r="O7" s="24">
        <v>2280</v>
      </c>
      <c r="P7" s="24">
        <v>2280</v>
      </c>
      <c r="Q7" s="24">
        <v>2280</v>
      </c>
      <c r="R7" s="24">
        <f>(O7+P7+Q7)/3</f>
        <v>2280</v>
      </c>
      <c r="S7" s="24">
        <f>(F7+J7+N7+R7)/4</f>
        <v>2280</v>
      </c>
    </row>
    <row r="8" spans="1:19" ht="27" customHeight="1" x14ac:dyDescent="0.25">
      <c r="A8" s="345" t="s">
        <v>54</v>
      </c>
      <c r="B8" s="345"/>
      <c r="C8" s="345"/>
      <c r="D8" s="345"/>
      <c r="E8" s="345"/>
      <c r="F8" s="345"/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5"/>
      <c r="R8" s="345"/>
      <c r="S8" s="345"/>
    </row>
    <row r="9" spans="1:19" ht="36" customHeight="1" x14ac:dyDescent="0.25">
      <c r="A9" s="240" t="s">
        <v>50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</row>
    <row r="10" spans="1:19" ht="15" hidden="1" customHeight="1" x14ac:dyDescent="0.25">
      <c r="A10" s="240"/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</row>
    <row r="11" spans="1:19" ht="15" hidden="1" customHeight="1" x14ac:dyDescent="0.25">
      <c r="A11" s="240"/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</row>
    <row r="12" spans="1:19" ht="15" hidden="1" customHeight="1" x14ac:dyDescent="0.25">
      <c r="A12" s="240"/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</row>
    <row r="13" spans="1:19" ht="15" hidden="1" customHeight="1" x14ac:dyDescent="0.25">
      <c r="A13" s="240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</row>
    <row r="14" spans="1:19" ht="15" hidden="1" customHeight="1" x14ac:dyDescent="0.25">
      <c r="A14" s="240"/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</row>
    <row r="15" spans="1:19" ht="15" hidden="1" customHeight="1" x14ac:dyDescent="0.25">
      <c r="A15" s="240"/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</row>
    <row r="16" spans="1:19" ht="15" hidden="1" customHeight="1" x14ac:dyDescent="0.25">
      <c r="A16" s="240"/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</row>
    <row r="17" spans="1:19" ht="5.25" hidden="1" customHeight="1" x14ac:dyDescent="0.25">
      <c r="A17" s="240"/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</row>
    <row r="18" spans="1:19" ht="15" hidden="1" customHeight="1" x14ac:dyDescent="0.25">
      <c r="A18" s="240"/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</row>
    <row r="19" spans="1:19" ht="15" hidden="1" customHeight="1" x14ac:dyDescent="0.25">
      <c r="A19" s="240"/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</row>
    <row r="20" spans="1:19" ht="15" hidden="1" customHeight="1" x14ac:dyDescent="0.25">
      <c r="A20" s="240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</row>
    <row r="21" spans="1:19" ht="15" hidden="1" customHeight="1" x14ac:dyDescent="0.25">
      <c r="A21" s="240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</row>
    <row r="22" spans="1:19" ht="15" hidden="1" customHeight="1" x14ac:dyDescent="0.25">
      <c r="A22" s="240"/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</row>
    <row r="23" spans="1:19" ht="15" hidden="1" customHeight="1" x14ac:dyDescent="0.25">
      <c r="A23" s="240"/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</row>
    <row r="24" spans="1:19" ht="34.5" customHeight="1" x14ac:dyDescent="0.25">
      <c r="A24" s="240" t="s">
        <v>196</v>
      </c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</row>
  </sheetData>
  <mergeCells count="11">
    <mergeCell ref="A8:S8"/>
    <mergeCell ref="A9:S9"/>
    <mergeCell ref="A10:S23"/>
    <mergeCell ref="A24:S24"/>
    <mergeCell ref="A1:O1"/>
    <mergeCell ref="P1:S1"/>
    <mergeCell ref="A2:O2"/>
    <mergeCell ref="P2:S2"/>
    <mergeCell ref="A3:A5"/>
    <mergeCell ref="B3:B5"/>
    <mergeCell ref="C3:S4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8D7FF-2BBF-4E91-9B69-FE6CF31A828D}">
  <dimension ref="A1:N10"/>
  <sheetViews>
    <sheetView workbookViewId="0">
      <selection activeCell="A3" sqref="A3:N3"/>
    </sheetView>
  </sheetViews>
  <sheetFormatPr defaultRowHeight="15" x14ac:dyDescent="0.25"/>
  <sheetData>
    <row r="1" spans="1:14" ht="42" customHeight="1" x14ac:dyDescent="0.25">
      <c r="A1" s="240" t="s">
        <v>55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</row>
    <row r="2" spans="1:14" ht="24" customHeight="1" x14ac:dyDescent="0.25">
      <c r="A2" s="251" t="s">
        <v>56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</row>
    <row r="3" spans="1:14" ht="21.75" customHeight="1" x14ac:dyDescent="0.25">
      <c r="A3" s="252" t="s">
        <v>198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</row>
    <row r="4" spans="1:14" ht="20.25" customHeight="1" x14ac:dyDescent="0.25">
      <c r="A4" s="250" t="s">
        <v>57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</row>
    <row r="5" spans="1:14" ht="22.5" customHeight="1" x14ac:dyDescent="0.25">
      <c r="A5" s="250" t="s">
        <v>58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</row>
    <row r="6" spans="1:14" ht="17.25" customHeight="1" thickBot="1" x14ac:dyDescent="0.3">
      <c r="A6" s="250" t="s">
        <v>59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</row>
    <row r="7" spans="1:14" ht="42" customHeight="1" thickBot="1" x14ac:dyDescent="0.3">
      <c r="A7" s="200" t="s">
        <v>60</v>
      </c>
      <c r="B7" s="201"/>
      <c r="C7" s="201"/>
      <c r="D7" s="201"/>
      <c r="E7" s="201"/>
      <c r="F7" s="201"/>
      <c r="G7" s="201"/>
      <c r="H7" s="201"/>
      <c r="I7" s="202"/>
      <c r="J7" s="200" t="s">
        <v>61</v>
      </c>
      <c r="K7" s="201"/>
      <c r="L7" s="201"/>
      <c r="M7" s="201"/>
      <c r="N7" s="202"/>
    </row>
    <row r="8" spans="1:14" ht="18" customHeight="1" thickBot="1" x14ac:dyDescent="0.3">
      <c r="A8" s="200">
        <v>1</v>
      </c>
      <c r="B8" s="201"/>
      <c r="C8" s="201"/>
      <c r="D8" s="201"/>
      <c r="E8" s="201"/>
      <c r="F8" s="201"/>
      <c r="G8" s="201"/>
      <c r="H8" s="201"/>
      <c r="I8" s="202"/>
      <c r="J8" s="200">
        <v>2</v>
      </c>
      <c r="K8" s="201"/>
      <c r="L8" s="201"/>
      <c r="M8" s="201"/>
      <c r="N8" s="202"/>
    </row>
    <row r="9" spans="1:14" ht="18.75" customHeight="1" x14ac:dyDescent="0.25">
      <c r="A9" s="354" t="s">
        <v>191</v>
      </c>
      <c r="B9" s="355"/>
      <c r="C9" s="355"/>
      <c r="D9" s="355"/>
      <c r="E9" s="355"/>
      <c r="F9" s="355"/>
      <c r="G9" s="355"/>
      <c r="H9" s="355"/>
      <c r="I9" s="356"/>
      <c r="J9" s="326" t="s">
        <v>206</v>
      </c>
      <c r="K9" s="327"/>
      <c r="L9" s="327"/>
      <c r="M9" s="327"/>
      <c r="N9" s="328"/>
    </row>
    <row r="10" spans="1:14" ht="15.75" thickBot="1" x14ac:dyDescent="0.3">
      <c r="A10" s="357"/>
      <c r="B10" s="358"/>
      <c r="C10" s="358"/>
      <c r="D10" s="358"/>
      <c r="E10" s="358"/>
      <c r="F10" s="358"/>
      <c r="G10" s="358"/>
      <c r="H10" s="358"/>
      <c r="I10" s="359"/>
      <c r="J10" s="329"/>
      <c r="K10" s="330"/>
      <c r="L10" s="330"/>
      <c r="M10" s="330"/>
      <c r="N10" s="331"/>
    </row>
  </sheetData>
  <mergeCells count="12">
    <mergeCell ref="A7:I7"/>
    <mergeCell ref="J7:N7"/>
    <mergeCell ref="A8:I8"/>
    <mergeCell ref="J8:N8"/>
    <mergeCell ref="A9:I10"/>
    <mergeCell ref="J9:N10"/>
    <mergeCell ref="A6:N6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673A-4E62-48BF-B1C8-CF0755DF85F4}">
  <sheetPr>
    <tabColor rgb="FF00B0F0"/>
  </sheetPr>
  <dimension ref="A1:N15"/>
  <sheetViews>
    <sheetView workbookViewId="0">
      <selection activeCell="L6" sqref="L6"/>
    </sheetView>
  </sheetViews>
  <sheetFormatPr defaultRowHeight="15" x14ac:dyDescent="0.25"/>
  <cols>
    <col min="1" max="1" width="20.5703125" customWidth="1"/>
    <col min="2" max="2" width="8.7109375" customWidth="1"/>
    <col min="4" max="4" width="9.85546875" customWidth="1"/>
    <col min="5" max="5" width="11.42578125" customWidth="1"/>
    <col min="6" max="6" width="20.85546875" customWidth="1"/>
    <col min="7" max="8" width="13.140625" customWidth="1"/>
    <col min="9" max="9" width="2.5703125" customWidth="1"/>
    <col min="10" max="10" width="13.5703125" customWidth="1"/>
  </cols>
  <sheetData>
    <row r="1" spans="1:14" ht="15.75" x14ac:dyDescent="0.25">
      <c r="A1" s="1" t="s">
        <v>216</v>
      </c>
    </row>
    <row r="2" spans="1:14" ht="43.5" customHeight="1" thickBot="1" x14ac:dyDescent="0.3">
      <c r="A2" s="311" t="s">
        <v>224</v>
      </c>
      <c r="B2" s="311"/>
      <c r="C2" s="311"/>
      <c r="D2" s="311"/>
      <c r="E2" s="311"/>
      <c r="F2" s="311"/>
      <c r="G2" s="311"/>
      <c r="H2" s="311"/>
      <c r="I2" s="311"/>
      <c r="J2" s="311"/>
    </row>
    <row r="3" spans="1:14" ht="38.25" customHeight="1" thickBot="1" x14ac:dyDescent="0.3">
      <c r="A3" s="192" t="s">
        <v>101</v>
      </c>
      <c r="B3" s="194" t="s">
        <v>1</v>
      </c>
      <c r="C3" s="195"/>
      <c r="D3" s="195"/>
      <c r="E3" s="196"/>
      <c r="F3" s="198" t="s">
        <v>22</v>
      </c>
      <c r="G3" s="200" t="s">
        <v>2</v>
      </c>
      <c r="H3" s="201"/>
      <c r="I3" s="201"/>
      <c r="J3" s="202"/>
      <c r="K3" s="70"/>
      <c r="L3" s="70"/>
      <c r="M3" s="70"/>
      <c r="N3" s="70"/>
    </row>
    <row r="4" spans="1:14" ht="27.75" thickBot="1" x14ac:dyDescent="0.3">
      <c r="A4" s="193"/>
      <c r="B4" s="169"/>
      <c r="C4" s="185"/>
      <c r="D4" s="185"/>
      <c r="E4" s="197"/>
      <c r="F4" s="199"/>
      <c r="G4" s="200" t="s">
        <v>3</v>
      </c>
      <c r="H4" s="201"/>
      <c r="I4" s="202"/>
      <c r="J4" s="144" t="s">
        <v>4</v>
      </c>
    </row>
    <row r="5" spans="1:14" ht="15.75" thickBot="1" x14ac:dyDescent="0.3">
      <c r="A5" s="143">
        <v>1</v>
      </c>
      <c r="B5" s="167">
        <v>2</v>
      </c>
      <c r="C5" s="336"/>
      <c r="D5" s="336"/>
      <c r="E5" s="337"/>
      <c r="F5" s="8">
        <v>3</v>
      </c>
      <c r="G5" s="169">
        <v>4</v>
      </c>
      <c r="H5" s="185"/>
      <c r="I5" s="170"/>
      <c r="J5" s="144">
        <v>5</v>
      </c>
    </row>
    <row r="6" spans="1:14" ht="112.5" customHeight="1" thickBot="1" x14ac:dyDescent="0.3">
      <c r="A6" s="158" t="s">
        <v>200</v>
      </c>
      <c r="B6" s="247" t="s">
        <v>192</v>
      </c>
      <c r="C6" s="339"/>
      <c r="D6" s="339"/>
      <c r="E6" s="340"/>
      <c r="F6" s="157" t="s">
        <v>201</v>
      </c>
      <c r="G6" s="190" t="s">
        <v>6</v>
      </c>
      <c r="H6" s="190"/>
      <c r="I6" s="191"/>
      <c r="J6" s="152"/>
    </row>
    <row r="7" spans="1:14" x14ac:dyDescent="0.25">
      <c r="A7" s="7" t="s">
        <v>7</v>
      </c>
    </row>
    <row r="8" spans="1:14" x14ac:dyDescent="0.25">
      <c r="A8" s="7" t="s">
        <v>8</v>
      </c>
    </row>
    <row r="9" spans="1:14" ht="15.75" thickBot="1" x14ac:dyDescent="0.3">
      <c r="A9" s="7" t="s">
        <v>9</v>
      </c>
    </row>
    <row r="10" spans="1:14" ht="15.75" thickBot="1" x14ac:dyDescent="0.3">
      <c r="A10" s="167" t="s">
        <v>33</v>
      </c>
      <c r="B10" s="168"/>
      <c r="C10" s="146" t="s">
        <v>10</v>
      </c>
      <c r="D10" s="146" t="s">
        <v>11</v>
      </c>
      <c r="E10" s="165" t="s">
        <v>12</v>
      </c>
      <c r="F10" s="183"/>
      <c r="G10" s="183"/>
      <c r="H10" s="183"/>
      <c r="I10" s="183"/>
      <c r="J10" s="166"/>
    </row>
    <row r="11" spans="1:14" ht="41.25" thickBot="1" x14ac:dyDescent="0.3">
      <c r="A11" s="169"/>
      <c r="B11" s="170"/>
      <c r="C11" s="145" t="s">
        <v>13</v>
      </c>
      <c r="D11" s="145" t="s">
        <v>14</v>
      </c>
      <c r="E11" s="145" t="s">
        <v>15</v>
      </c>
      <c r="F11" s="147" t="s">
        <v>16</v>
      </c>
      <c r="G11" s="147" t="s">
        <v>17</v>
      </c>
      <c r="H11" s="147" t="s">
        <v>18</v>
      </c>
      <c r="I11" s="165" t="s">
        <v>19</v>
      </c>
      <c r="J11" s="166"/>
    </row>
    <row r="12" spans="1:14" ht="15.75" thickBot="1" x14ac:dyDescent="0.3">
      <c r="A12" s="167">
        <v>1</v>
      </c>
      <c r="B12" s="168"/>
      <c r="C12" s="145">
        <v>2</v>
      </c>
      <c r="D12" s="145">
        <v>3</v>
      </c>
      <c r="E12" s="145">
        <v>4</v>
      </c>
      <c r="F12" s="145">
        <v>5</v>
      </c>
      <c r="G12" s="145">
        <v>6</v>
      </c>
      <c r="H12" s="145">
        <v>7</v>
      </c>
      <c r="I12" s="165">
        <v>8</v>
      </c>
      <c r="J12" s="166"/>
    </row>
    <row r="13" spans="1:14" ht="15" customHeight="1" x14ac:dyDescent="0.25">
      <c r="A13" s="312" t="s">
        <v>202</v>
      </c>
      <c r="B13" s="313"/>
      <c r="C13" s="168" t="s">
        <v>6</v>
      </c>
      <c r="D13" s="173"/>
      <c r="E13" s="173"/>
      <c r="F13" s="175"/>
      <c r="G13" s="254">
        <f>Лист79!S7</f>
        <v>5000</v>
      </c>
      <c r="H13" s="301" t="s">
        <v>203</v>
      </c>
      <c r="I13" s="303" t="s">
        <v>203</v>
      </c>
      <c r="J13" s="304"/>
    </row>
    <row r="14" spans="1:14" ht="15.75" thickBot="1" x14ac:dyDescent="0.3">
      <c r="A14" s="314"/>
      <c r="B14" s="315"/>
      <c r="C14" s="170"/>
      <c r="D14" s="174"/>
      <c r="E14" s="174"/>
      <c r="F14" s="176"/>
      <c r="G14" s="255"/>
      <c r="H14" s="302"/>
      <c r="I14" s="305"/>
      <c r="J14" s="306"/>
    </row>
    <row r="15" spans="1:14" ht="20.25" customHeight="1" x14ac:dyDescent="0.25">
      <c r="A15" s="310"/>
      <c r="B15" s="310"/>
      <c r="C15" s="253"/>
      <c r="D15" s="253"/>
      <c r="E15" s="253"/>
      <c r="F15" s="253"/>
      <c r="G15" s="253"/>
      <c r="H15" s="253"/>
      <c r="I15" s="253"/>
      <c r="J15" s="253"/>
    </row>
  </sheetData>
  <mergeCells count="24">
    <mergeCell ref="A15:J15"/>
    <mergeCell ref="A12:B12"/>
    <mergeCell ref="I12:J12"/>
    <mergeCell ref="A13:B14"/>
    <mergeCell ref="C13:C14"/>
    <mergeCell ref="D13:D14"/>
    <mergeCell ref="E13:E14"/>
    <mergeCell ref="F13:F14"/>
    <mergeCell ref="G13:G14"/>
    <mergeCell ref="H13:H14"/>
    <mergeCell ref="I13:J14"/>
    <mergeCell ref="B5:E5"/>
    <mergeCell ref="G5:I5"/>
    <mergeCell ref="B6:E6"/>
    <mergeCell ref="G6:I6"/>
    <mergeCell ref="A10:B11"/>
    <mergeCell ref="E10:J10"/>
    <mergeCell ref="I11:J11"/>
    <mergeCell ref="A2:J2"/>
    <mergeCell ref="A3:A4"/>
    <mergeCell ref="B3:E4"/>
    <mergeCell ref="F3:F4"/>
    <mergeCell ref="G3:J3"/>
    <mergeCell ref="G4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FFFD4-9BEB-409A-BB7D-B455A85FB097}">
  <dimension ref="A1:S14"/>
  <sheetViews>
    <sheetView workbookViewId="0">
      <selection activeCell="B13" sqref="B13:F13"/>
    </sheetView>
  </sheetViews>
  <sheetFormatPr defaultRowHeight="15" x14ac:dyDescent="0.25"/>
  <cols>
    <col min="1" max="1" width="15.7109375" customWidth="1"/>
    <col min="2" max="2" width="14.140625" customWidth="1"/>
    <col min="3" max="3" width="8.85546875" customWidth="1"/>
    <col min="4" max="4" width="9.42578125" customWidth="1"/>
    <col min="5" max="6" width="9.5703125" customWidth="1"/>
    <col min="7" max="7" width="10.42578125" customWidth="1"/>
    <col min="8" max="8" width="9.28515625" customWidth="1"/>
    <col min="9" max="9" width="8.42578125" customWidth="1"/>
    <col min="10" max="10" width="8.140625" customWidth="1"/>
    <col min="11" max="11" width="8.42578125" customWidth="1"/>
    <col min="12" max="12" width="8.85546875" customWidth="1"/>
    <col min="13" max="13" width="9.28515625" customWidth="1"/>
    <col min="14" max="14" width="9" customWidth="1"/>
    <col min="15" max="15" width="8.7109375" customWidth="1"/>
    <col min="17" max="17" width="10.5703125" customWidth="1"/>
    <col min="18" max="18" width="9.28515625" bestFit="1" customWidth="1"/>
    <col min="19" max="19" width="9.42578125" customWidth="1"/>
  </cols>
  <sheetData>
    <row r="1" spans="1:19" ht="20.25" customHeight="1" x14ac:dyDescent="0.25">
      <c r="A1" s="218" t="s">
        <v>23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9" ht="15.75" customHeight="1" thickBot="1" x14ac:dyDescent="0.3">
      <c r="A2" s="218" t="s">
        <v>24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1:19" ht="15" customHeight="1" x14ac:dyDescent="0.25">
      <c r="A3" s="219" t="s">
        <v>33</v>
      </c>
      <c r="B3" s="222" t="s">
        <v>47</v>
      </c>
      <c r="C3" s="223" t="s">
        <v>25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5"/>
    </row>
    <row r="4" spans="1:19" ht="15.75" thickBot="1" x14ac:dyDescent="0.3">
      <c r="A4" s="220"/>
      <c r="B4" s="220"/>
      <c r="C4" s="226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9"/>
    </row>
    <row r="5" spans="1:19" ht="30" x14ac:dyDescent="0.25">
      <c r="A5" s="221"/>
      <c r="B5" s="221"/>
      <c r="C5" s="39" t="s">
        <v>36</v>
      </c>
      <c r="D5" s="39" t="s">
        <v>53</v>
      </c>
      <c r="E5" s="39" t="s">
        <v>26</v>
      </c>
      <c r="F5" s="39" t="s">
        <v>37</v>
      </c>
      <c r="G5" s="39" t="s">
        <v>38</v>
      </c>
      <c r="H5" s="39" t="s">
        <v>27</v>
      </c>
      <c r="I5" s="39" t="s">
        <v>28</v>
      </c>
      <c r="J5" s="39" t="s">
        <v>39</v>
      </c>
      <c r="K5" s="39" t="s">
        <v>29</v>
      </c>
      <c r="L5" s="39" t="s">
        <v>40</v>
      </c>
      <c r="M5" s="39" t="s">
        <v>41</v>
      </c>
      <c r="N5" s="46" t="s">
        <v>42</v>
      </c>
      <c r="O5" s="39" t="s">
        <v>43</v>
      </c>
      <c r="P5" s="39" t="s">
        <v>44</v>
      </c>
      <c r="Q5" s="39" t="s">
        <v>45</v>
      </c>
      <c r="R5" s="39" t="s">
        <v>46</v>
      </c>
      <c r="S5" s="39" t="s">
        <v>30</v>
      </c>
    </row>
    <row r="6" spans="1:19" ht="15.75" thickBot="1" x14ac:dyDescent="0.3">
      <c r="A6" s="148">
        <v>1</v>
      </c>
      <c r="B6" s="20">
        <v>2</v>
      </c>
      <c r="C6" s="150">
        <v>3</v>
      </c>
      <c r="D6" s="150">
        <v>4</v>
      </c>
      <c r="E6" s="150">
        <v>5</v>
      </c>
      <c r="F6" s="150">
        <v>6</v>
      </c>
      <c r="G6" s="150">
        <v>7</v>
      </c>
      <c r="H6" s="150">
        <v>8</v>
      </c>
      <c r="I6" s="150">
        <v>9</v>
      </c>
      <c r="J6" s="150">
        <v>10</v>
      </c>
      <c r="K6" s="150">
        <v>11</v>
      </c>
      <c r="L6" s="150">
        <v>12</v>
      </c>
      <c r="M6" s="150">
        <v>13</v>
      </c>
      <c r="N6" s="150">
        <v>14</v>
      </c>
      <c r="O6" s="150">
        <v>15</v>
      </c>
      <c r="P6" s="150">
        <v>16</v>
      </c>
      <c r="Q6" s="150">
        <v>17</v>
      </c>
      <c r="R6" s="150">
        <v>18</v>
      </c>
      <c r="S6" s="150">
        <v>19</v>
      </c>
    </row>
    <row r="7" spans="1:19" ht="51" customHeight="1" thickBot="1" x14ac:dyDescent="0.3">
      <c r="A7" s="153" t="s">
        <v>202</v>
      </c>
      <c r="B7" s="35" t="s">
        <v>6</v>
      </c>
      <c r="C7" s="24">
        <v>5000</v>
      </c>
      <c r="D7" s="24">
        <v>5000</v>
      </c>
      <c r="E7" s="24">
        <v>5000</v>
      </c>
      <c r="F7" s="24">
        <f>(C7+D7+E7)/3</f>
        <v>5000</v>
      </c>
      <c r="G7" s="24">
        <v>5000</v>
      </c>
      <c r="H7" s="24">
        <v>5000</v>
      </c>
      <c r="I7" s="24">
        <v>5000</v>
      </c>
      <c r="J7" s="24">
        <f>(G7+H7+I7)/3</f>
        <v>5000</v>
      </c>
      <c r="K7" s="24">
        <v>5000</v>
      </c>
      <c r="L7" s="24">
        <v>5000</v>
      </c>
      <c r="M7" s="24">
        <v>5000</v>
      </c>
      <c r="N7" s="24">
        <f>(K7+L7+M7)/3</f>
        <v>5000</v>
      </c>
      <c r="O7" s="24">
        <v>5000</v>
      </c>
      <c r="P7" s="24">
        <v>5000</v>
      </c>
      <c r="Q7" s="24">
        <v>5000</v>
      </c>
      <c r="R7" s="24">
        <f>(O7+P7+Q7)/3</f>
        <v>5000</v>
      </c>
      <c r="S7" s="24">
        <f>(F7+J7+N7+R7)/4</f>
        <v>5000</v>
      </c>
    </row>
    <row r="8" spans="1:19" x14ac:dyDescent="0.25">
      <c r="A8" s="2" t="s">
        <v>31</v>
      </c>
    </row>
    <row r="9" spans="1:19" ht="15.75" thickBot="1" x14ac:dyDescent="0.3">
      <c r="A9" s="2" t="s">
        <v>32</v>
      </c>
    </row>
    <row r="10" spans="1:19" ht="15.75" customHeight="1" thickBot="1" x14ac:dyDescent="0.3">
      <c r="A10" s="230" t="s">
        <v>33</v>
      </c>
      <c r="B10" s="232" t="s">
        <v>47</v>
      </c>
      <c r="C10" s="233"/>
      <c r="D10" s="233"/>
      <c r="E10" s="233"/>
      <c r="F10" s="234"/>
      <c r="G10" s="207" t="s">
        <v>34</v>
      </c>
      <c r="H10" s="209"/>
      <c r="I10" s="209"/>
      <c r="J10" s="209"/>
      <c r="K10" s="209"/>
      <c r="L10" s="209"/>
      <c r="M10" s="209"/>
      <c r="N10" s="209"/>
      <c r="O10" s="209"/>
      <c r="P10" s="208"/>
      <c r="Q10" s="71"/>
      <c r="R10" s="71"/>
      <c r="S10" s="71"/>
    </row>
    <row r="11" spans="1:19" ht="15.75" customHeight="1" thickBot="1" x14ac:dyDescent="0.3">
      <c r="A11" s="231"/>
      <c r="B11" s="205"/>
      <c r="C11" s="235"/>
      <c r="D11" s="235"/>
      <c r="E11" s="235"/>
      <c r="F11" s="206"/>
      <c r="G11" s="207" t="s">
        <v>15</v>
      </c>
      <c r="H11" s="208"/>
      <c r="I11" s="343" t="s">
        <v>16</v>
      </c>
      <c r="J11" s="344"/>
      <c r="K11" s="207" t="s">
        <v>17</v>
      </c>
      <c r="L11" s="208"/>
      <c r="M11" s="207" t="s">
        <v>18</v>
      </c>
      <c r="N11" s="208"/>
      <c r="O11" s="207" t="s">
        <v>19</v>
      </c>
      <c r="P11" s="208"/>
      <c r="Q11" s="72"/>
      <c r="R11" s="72"/>
      <c r="S11" s="72"/>
    </row>
    <row r="12" spans="1:19" ht="15.75" thickBot="1" x14ac:dyDescent="0.3">
      <c r="A12" s="50">
        <v>1</v>
      </c>
      <c r="B12" s="207">
        <v>2</v>
      </c>
      <c r="C12" s="209"/>
      <c r="D12" s="209"/>
      <c r="E12" s="209"/>
      <c r="F12" s="208"/>
      <c r="G12" s="207">
        <v>3</v>
      </c>
      <c r="H12" s="208"/>
      <c r="I12" s="210">
        <v>4</v>
      </c>
      <c r="J12" s="211"/>
      <c r="K12" s="207">
        <v>5</v>
      </c>
      <c r="L12" s="208"/>
      <c r="M12" s="207">
        <v>6</v>
      </c>
      <c r="N12" s="208"/>
      <c r="O12" s="207">
        <v>7</v>
      </c>
      <c r="P12" s="208"/>
      <c r="Q12" s="72"/>
      <c r="R12" s="72"/>
      <c r="S12" s="72"/>
    </row>
    <row r="13" spans="1:19" ht="30.75" thickBot="1" x14ac:dyDescent="0.3">
      <c r="A13" s="153" t="s">
        <v>202</v>
      </c>
      <c r="B13" s="207" t="s">
        <v>6</v>
      </c>
      <c r="C13" s="209"/>
      <c r="D13" s="209"/>
      <c r="E13" s="209"/>
      <c r="F13" s="208"/>
      <c r="G13" s="212"/>
      <c r="H13" s="213"/>
      <c r="I13" s="334"/>
      <c r="J13" s="335"/>
      <c r="K13" s="332">
        <f>S7</f>
        <v>5000</v>
      </c>
      <c r="L13" s="333"/>
      <c r="M13" s="332">
        <v>5000</v>
      </c>
      <c r="N13" s="333"/>
      <c r="O13" s="332">
        <v>5000</v>
      </c>
      <c r="P13" s="333"/>
      <c r="Q13" s="73"/>
      <c r="R13" s="73"/>
      <c r="S13" s="73"/>
    </row>
    <row r="14" spans="1:19" x14ac:dyDescent="0.25">
      <c r="A14" s="2" t="s">
        <v>35</v>
      </c>
    </row>
  </sheetData>
  <mergeCells count="25">
    <mergeCell ref="O13:P13"/>
    <mergeCell ref="K11:L11"/>
    <mergeCell ref="M11:N11"/>
    <mergeCell ref="O11:P11"/>
    <mergeCell ref="B12:F12"/>
    <mergeCell ref="G12:H12"/>
    <mergeCell ref="I12:J12"/>
    <mergeCell ref="K12:L12"/>
    <mergeCell ref="M12:N12"/>
    <mergeCell ref="O12:P12"/>
    <mergeCell ref="B13:F13"/>
    <mergeCell ref="G13:H13"/>
    <mergeCell ref="I13:J13"/>
    <mergeCell ref="K13:L13"/>
    <mergeCell ref="M13:N13"/>
    <mergeCell ref="A1:L1"/>
    <mergeCell ref="A2:L2"/>
    <mergeCell ref="A3:A5"/>
    <mergeCell ref="B3:B5"/>
    <mergeCell ref="C3:S4"/>
    <mergeCell ref="A10:A11"/>
    <mergeCell ref="B10:F11"/>
    <mergeCell ref="G10:P10"/>
    <mergeCell ref="G11:H11"/>
    <mergeCell ref="I11:J11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1223A-DFF9-444F-AB8A-7B119C3CBB8A}">
  <dimension ref="A1:S24"/>
  <sheetViews>
    <sheetView workbookViewId="0">
      <selection activeCell="L35" sqref="L35"/>
    </sheetView>
  </sheetViews>
  <sheetFormatPr defaultRowHeight="15" x14ac:dyDescent="0.25"/>
  <cols>
    <col min="1" max="1" width="15.42578125" customWidth="1"/>
    <col min="2" max="2" width="13" customWidth="1"/>
    <col min="3" max="3" width="10.140625" customWidth="1"/>
  </cols>
  <sheetData>
    <row r="1" spans="1:19" ht="15.75" customHeight="1" x14ac:dyDescent="0.25">
      <c r="A1" s="271" t="s">
        <v>48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42"/>
      <c r="Q1" s="242"/>
      <c r="R1" s="242"/>
      <c r="S1" s="242"/>
    </row>
    <row r="2" spans="1:19" ht="16.5" customHeight="1" thickBot="1" x14ac:dyDescent="0.3">
      <c r="A2" s="241" t="s">
        <v>24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346"/>
      <c r="Q2" s="346"/>
      <c r="R2" s="346"/>
      <c r="S2" s="346"/>
    </row>
    <row r="3" spans="1:19" ht="15" customHeight="1" x14ac:dyDescent="0.25">
      <c r="A3" s="219" t="s">
        <v>33</v>
      </c>
      <c r="B3" s="222" t="s">
        <v>47</v>
      </c>
      <c r="C3" s="194" t="s">
        <v>49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6"/>
    </row>
    <row r="4" spans="1:19" ht="15.75" thickBot="1" x14ac:dyDescent="0.3">
      <c r="A4" s="220"/>
      <c r="B4" s="220"/>
      <c r="C4" s="347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6"/>
    </row>
    <row r="5" spans="1:19" ht="30" x14ac:dyDescent="0.25">
      <c r="A5" s="221"/>
      <c r="B5" s="221"/>
      <c r="C5" s="42" t="s">
        <v>36</v>
      </c>
      <c r="D5" s="42" t="s">
        <v>53</v>
      </c>
      <c r="E5" s="42" t="s">
        <v>26</v>
      </c>
      <c r="F5" s="42" t="s">
        <v>37</v>
      </c>
      <c r="G5" s="42" t="s">
        <v>38</v>
      </c>
      <c r="H5" s="42" t="s">
        <v>27</v>
      </c>
      <c r="I5" s="42" t="s">
        <v>28</v>
      </c>
      <c r="J5" s="42" t="s">
        <v>39</v>
      </c>
      <c r="K5" s="42" t="s">
        <v>29</v>
      </c>
      <c r="L5" s="42" t="s">
        <v>40</v>
      </c>
      <c r="M5" s="42" t="s">
        <v>41</v>
      </c>
      <c r="N5" s="47" t="s">
        <v>42</v>
      </c>
      <c r="O5" s="42" t="s">
        <v>43</v>
      </c>
      <c r="P5" s="42" t="s">
        <v>44</v>
      </c>
      <c r="Q5" s="42" t="s">
        <v>45</v>
      </c>
      <c r="R5" s="42" t="s">
        <v>46</v>
      </c>
      <c r="S5" s="40" t="s">
        <v>30</v>
      </c>
    </row>
    <row r="6" spans="1:19" x14ac:dyDescent="0.25">
      <c r="A6" s="43">
        <v>1</v>
      </c>
      <c r="B6" s="98">
        <v>2</v>
      </c>
      <c r="C6" s="98">
        <v>3</v>
      </c>
      <c r="D6" s="98">
        <v>4</v>
      </c>
      <c r="E6" s="98">
        <v>5</v>
      </c>
      <c r="F6" s="98">
        <v>6</v>
      </c>
      <c r="G6" s="98">
        <v>7</v>
      </c>
      <c r="H6" s="98">
        <v>8</v>
      </c>
      <c r="I6" s="98">
        <v>9</v>
      </c>
      <c r="J6" s="98">
        <v>10</v>
      </c>
      <c r="K6" s="98">
        <v>11</v>
      </c>
      <c r="L6" s="98">
        <v>12</v>
      </c>
      <c r="M6" s="98">
        <v>13</v>
      </c>
      <c r="N6" s="98">
        <v>14</v>
      </c>
      <c r="O6" s="99">
        <v>15</v>
      </c>
      <c r="P6" s="103">
        <v>16</v>
      </c>
      <c r="Q6" s="98">
        <v>17</v>
      </c>
      <c r="R6" s="98">
        <v>18</v>
      </c>
      <c r="S6" s="98">
        <v>19</v>
      </c>
    </row>
    <row r="7" spans="1:19" ht="30.75" thickBot="1" x14ac:dyDescent="0.3">
      <c r="A7" s="160" t="s">
        <v>202</v>
      </c>
      <c r="B7" s="48" t="s">
        <v>6</v>
      </c>
      <c r="C7" s="24">
        <v>5000</v>
      </c>
      <c r="D7" s="24">
        <v>5000</v>
      </c>
      <c r="E7" s="24">
        <v>5000</v>
      </c>
      <c r="F7" s="24">
        <f>(C7+D7+E7)/3</f>
        <v>5000</v>
      </c>
      <c r="G7" s="24">
        <v>5000</v>
      </c>
      <c r="H7" s="24">
        <v>5000</v>
      </c>
      <c r="I7" s="24">
        <v>5000</v>
      </c>
      <c r="J7" s="24">
        <f>(G7+H7+I7)/3</f>
        <v>5000</v>
      </c>
      <c r="K7" s="24">
        <v>5000</v>
      </c>
      <c r="L7" s="24">
        <v>5000</v>
      </c>
      <c r="M7" s="24">
        <v>5000</v>
      </c>
      <c r="N7" s="24">
        <f>(K7+L7+M7)/3</f>
        <v>5000</v>
      </c>
      <c r="O7" s="24">
        <v>5000</v>
      </c>
      <c r="P7" s="24">
        <v>5000</v>
      </c>
      <c r="Q7" s="24">
        <v>5000</v>
      </c>
      <c r="R7" s="24">
        <f>(O7+P7+Q7)/3</f>
        <v>5000</v>
      </c>
      <c r="S7" s="24">
        <f>(F7+J7+N7+R7)/4</f>
        <v>5000</v>
      </c>
    </row>
    <row r="8" spans="1:19" ht="27" customHeight="1" x14ac:dyDescent="0.25">
      <c r="A8" s="345" t="s">
        <v>54</v>
      </c>
      <c r="B8" s="345"/>
      <c r="C8" s="345"/>
      <c r="D8" s="345"/>
      <c r="E8" s="345"/>
      <c r="F8" s="345"/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5"/>
      <c r="R8" s="345"/>
      <c r="S8" s="345"/>
    </row>
    <row r="9" spans="1:19" ht="36" customHeight="1" x14ac:dyDescent="0.25">
      <c r="A9" s="240" t="s">
        <v>50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</row>
    <row r="10" spans="1:19" ht="15" hidden="1" customHeight="1" x14ac:dyDescent="0.25">
      <c r="A10" s="240"/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</row>
    <row r="11" spans="1:19" ht="15" hidden="1" customHeight="1" x14ac:dyDescent="0.25">
      <c r="A11" s="240"/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</row>
    <row r="12" spans="1:19" ht="15" hidden="1" customHeight="1" x14ac:dyDescent="0.25">
      <c r="A12" s="240"/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</row>
    <row r="13" spans="1:19" ht="15" hidden="1" customHeight="1" x14ac:dyDescent="0.25">
      <c r="A13" s="240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</row>
    <row r="14" spans="1:19" ht="15" hidden="1" customHeight="1" x14ac:dyDescent="0.25">
      <c r="A14" s="240"/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</row>
    <row r="15" spans="1:19" ht="15" hidden="1" customHeight="1" x14ac:dyDescent="0.25">
      <c r="A15" s="240"/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</row>
    <row r="16" spans="1:19" ht="15" hidden="1" customHeight="1" x14ac:dyDescent="0.25">
      <c r="A16" s="240"/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</row>
    <row r="17" spans="1:19" ht="5.25" hidden="1" customHeight="1" x14ac:dyDescent="0.25">
      <c r="A17" s="240"/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</row>
    <row r="18" spans="1:19" ht="15" hidden="1" customHeight="1" x14ac:dyDescent="0.25">
      <c r="A18" s="240"/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</row>
    <row r="19" spans="1:19" ht="15" hidden="1" customHeight="1" x14ac:dyDescent="0.25">
      <c r="A19" s="240"/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</row>
    <row r="20" spans="1:19" ht="15" hidden="1" customHeight="1" x14ac:dyDescent="0.25">
      <c r="A20" s="240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</row>
    <row r="21" spans="1:19" ht="15" hidden="1" customHeight="1" x14ac:dyDescent="0.25">
      <c r="A21" s="240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</row>
    <row r="22" spans="1:19" ht="15" hidden="1" customHeight="1" x14ac:dyDescent="0.25">
      <c r="A22" s="240"/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</row>
    <row r="23" spans="1:19" ht="15" hidden="1" customHeight="1" x14ac:dyDescent="0.25">
      <c r="A23" s="240"/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</row>
    <row r="24" spans="1:19" ht="34.5" customHeight="1" x14ac:dyDescent="0.25">
      <c r="A24" s="240" t="s">
        <v>196</v>
      </c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</row>
  </sheetData>
  <mergeCells count="11">
    <mergeCell ref="A8:S8"/>
    <mergeCell ref="A9:S9"/>
    <mergeCell ref="A10:S23"/>
    <mergeCell ref="A24:S24"/>
    <mergeCell ref="A1:O1"/>
    <mergeCell ref="P1:S1"/>
    <mergeCell ref="A2:O2"/>
    <mergeCell ref="P2:S2"/>
    <mergeCell ref="A3:A5"/>
    <mergeCell ref="B3:B5"/>
    <mergeCell ref="C3:S4"/>
  </mergeCells>
  <pageMargins left="0.31496062992125984" right="0.11811023622047245" top="0.74803149606299213" bottom="0.74803149606299213" header="0.31496062992125984" footer="0.31496062992125984"/>
  <pageSetup paperSize="9" scale="75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42368-0569-454B-A7B1-934F70C68997}">
  <dimension ref="A1:N10"/>
  <sheetViews>
    <sheetView workbookViewId="0">
      <selection activeCell="A3" sqref="A3:N3"/>
    </sheetView>
  </sheetViews>
  <sheetFormatPr defaultRowHeight="15" x14ac:dyDescent="0.25"/>
  <sheetData>
    <row r="1" spans="1:14" ht="42" customHeight="1" x14ac:dyDescent="0.25">
      <c r="A1" s="240" t="s">
        <v>55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</row>
    <row r="2" spans="1:14" ht="24" customHeight="1" x14ac:dyDescent="0.25">
      <c r="A2" s="251" t="s">
        <v>56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</row>
    <row r="3" spans="1:14" ht="21.75" customHeight="1" x14ac:dyDescent="0.25">
      <c r="A3" s="252" t="s">
        <v>198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</row>
    <row r="4" spans="1:14" ht="20.25" customHeight="1" x14ac:dyDescent="0.25">
      <c r="A4" s="250" t="s">
        <v>57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</row>
    <row r="5" spans="1:14" ht="22.5" customHeight="1" x14ac:dyDescent="0.25">
      <c r="A5" s="250" t="s">
        <v>58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</row>
    <row r="6" spans="1:14" ht="17.25" customHeight="1" thickBot="1" x14ac:dyDescent="0.3">
      <c r="A6" s="250" t="s">
        <v>59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</row>
    <row r="7" spans="1:14" ht="42" customHeight="1" thickBot="1" x14ac:dyDescent="0.3">
      <c r="A7" s="200" t="s">
        <v>60</v>
      </c>
      <c r="B7" s="201"/>
      <c r="C7" s="201"/>
      <c r="D7" s="201"/>
      <c r="E7" s="201"/>
      <c r="F7" s="201"/>
      <c r="G7" s="201"/>
      <c r="H7" s="201"/>
      <c r="I7" s="202"/>
      <c r="J7" s="200" t="s">
        <v>61</v>
      </c>
      <c r="K7" s="201"/>
      <c r="L7" s="201"/>
      <c r="M7" s="201"/>
      <c r="N7" s="202"/>
    </row>
    <row r="8" spans="1:14" ht="20.25" customHeight="1" thickBot="1" x14ac:dyDescent="0.3">
      <c r="A8" s="200">
        <v>1</v>
      </c>
      <c r="B8" s="201"/>
      <c r="C8" s="201"/>
      <c r="D8" s="201"/>
      <c r="E8" s="201"/>
      <c r="F8" s="201"/>
      <c r="G8" s="201"/>
      <c r="H8" s="201"/>
      <c r="I8" s="202"/>
      <c r="J8" s="200">
        <v>2</v>
      </c>
      <c r="K8" s="201"/>
      <c r="L8" s="201"/>
      <c r="M8" s="201"/>
      <c r="N8" s="202"/>
    </row>
    <row r="9" spans="1:14" ht="18.75" customHeight="1" x14ac:dyDescent="0.25">
      <c r="A9" s="354" t="s">
        <v>201</v>
      </c>
      <c r="B9" s="355"/>
      <c r="C9" s="355"/>
      <c r="D9" s="355"/>
      <c r="E9" s="355"/>
      <c r="F9" s="355"/>
      <c r="G9" s="355"/>
      <c r="H9" s="355"/>
      <c r="I9" s="356"/>
      <c r="J9" s="326" t="s">
        <v>207</v>
      </c>
      <c r="K9" s="327"/>
      <c r="L9" s="327"/>
      <c r="M9" s="327"/>
      <c r="N9" s="328"/>
    </row>
    <row r="10" spans="1:14" ht="15.75" customHeight="1" thickBot="1" x14ac:dyDescent="0.3">
      <c r="A10" s="357"/>
      <c r="B10" s="358"/>
      <c r="C10" s="358"/>
      <c r="D10" s="358"/>
      <c r="E10" s="358"/>
      <c r="F10" s="358"/>
      <c r="G10" s="358"/>
      <c r="H10" s="358"/>
      <c r="I10" s="359"/>
      <c r="J10" s="329"/>
      <c r="K10" s="330"/>
      <c r="L10" s="330"/>
      <c r="M10" s="330"/>
      <c r="N10" s="331"/>
    </row>
  </sheetData>
  <mergeCells count="12">
    <mergeCell ref="A7:I7"/>
    <mergeCell ref="J7:N7"/>
    <mergeCell ref="A8:I8"/>
    <mergeCell ref="J8:N8"/>
    <mergeCell ref="A9:I10"/>
    <mergeCell ref="J9:N10"/>
    <mergeCell ref="A6:N6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EDED8-6358-406A-99C9-6AF7EDE48828}">
  <sheetPr>
    <tabColor rgb="FF00B0F0"/>
    <pageSetUpPr fitToPage="1"/>
  </sheetPr>
  <dimension ref="A1:N17"/>
  <sheetViews>
    <sheetView workbookViewId="0">
      <selection activeCell="F19" sqref="F19"/>
    </sheetView>
  </sheetViews>
  <sheetFormatPr defaultRowHeight="15" x14ac:dyDescent="0.25"/>
  <cols>
    <col min="1" max="1" width="20.5703125" customWidth="1"/>
    <col min="2" max="2" width="8.7109375" customWidth="1"/>
    <col min="3" max="3" width="17.5703125" customWidth="1"/>
    <col min="4" max="4" width="9.85546875" customWidth="1"/>
    <col min="5" max="5" width="12.42578125" customWidth="1"/>
    <col min="6" max="6" width="17.42578125" customWidth="1"/>
    <col min="7" max="8" width="13.140625" customWidth="1"/>
    <col min="9" max="9" width="2.5703125" customWidth="1"/>
    <col min="10" max="10" width="13.5703125" customWidth="1"/>
  </cols>
  <sheetData>
    <row r="1" spans="1:14" ht="15.75" x14ac:dyDescent="0.25">
      <c r="A1" s="1" t="s">
        <v>69</v>
      </c>
      <c r="G1" s="62"/>
      <c r="H1" s="61" t="s">
        <v>108</v>
      </c>
      <c r="I1" s="61" t="s">
        <v>108</v>
      </c>
      <c r="J1" s="61"/>
      <c r="K1" s="61"/>
    </row>
    <row r="2" spans="1:14" ht="16.5" thickBot="1" x14ac:dyDescent="0.3">
      <c r="A2" s="2" t="s">
        <v>66</v>
      </c>
    </row>
    <row r="3" spans="1:14" ht="81.75" customHeight="1" thickBot="1" x14ac:dyDescent="0.3">
      <c r="A3" s="192" t="s">
        <v>101</v>
      </c>
      <c r="B3" s="194" t="s">
        <v>1</v>
      </c>
      <c r="C3" s="195"/>
      <c r="D3" s="195"/>
      <c r="E3" s="196"/>
      <c r="F3" s="198" t="s">
        <v>22</v>
      </c>
      <c r="G3" s="200" t="s">
        <v>2</v>
      </c>
      <c r="H3" s="201"/>
      <c r="I3" s="201"/>
      <c r="J3" s="202"/>
      <c r="K3" s="12"/>
      <c r="L3" s="12"/>
      <c r="M3" s="12"/>
      <c r="N3" s="12"/>
    </row>
    <row r="4" spans="1:14" ht="27.75" thickBot="1" x14ac:dyDescent="0.3">
      <c r="A4" s="193"/>
      <c r="B4" s="169"/>
      <c r="C4" s="185"/>
      <c r="D4" s="185"/>
      <c r="E4" s="197"/>
      <c r="F4" s="199"/>
      <c r="G4" s="200" t="s">
        <v>3</v>
      </c>
      <c r="H4" s="201"/>
      <c r="I4" s="202"/>
      <c r="J4" s="18" t="s">
        <v>4</v>
      </c>
    </row>
    <row r="5" spans="1:14" ht="15.75" thickBot="1" x14ac:dyDescent="0.3">
      <c r="A5" s="14">
        <v>1</v>
      </c>
      <c r="B5" s="165">
        <v>2</v>
      </c>
      <c r="C5" s="183"/>
      <c r="D5" s="183"/>
      <c r="E5" s="184"/>
      <c r="F5" s="10">
        <v>3</v>
      </c>
      <c r="G5" s="169">
        <v>4</v>
      </c>
      <c r="H5" s="185"/>
      <c r="I5" s="170"/>
      <c r="J5" s="18">
        <v>5</v>
      </c>
    </row>
    <row r="6" spans="1:14" ht="81.75" thickBot="1" x14ac:dyDescent="0.3">
      <c r="A6" s="29" t="s">
        <v>67</v>
      </c>
      <c r="B6" s="186" t="s">
        <v>5</v>
      </c>
      <c r="C6" s="187"/>
      <c r="D6" s="187"/>
      <c r="E6" s="188"/>
      <c r="F6" s="16" t="s">
        <v>68</v>
      </c>
      <c r="G6" s="189" t="s">
        <v>6</v>
      </c>
      <c r="H6" s="190"/>
      <c r="I6" s="191"/>
      <c r="J6" s="17"/>
    </row>
    <row r="7" spans="1:14" x14ac:dyDescent="0.25">
      <c r="A7" s="7" t="s">
        <v>7</v>
      </c>
    </row>
    <row r="8" spans="1:14" x14ac:dyDescent="0.25">
      <c r="A8" s="7" t="s">
        <v>8</v>
      </c>
    </row>
    <row r="9" spans="1:14" ht="15.75" thickBot="1" x14ac:dyDescent="0.3">
      <c r="A9" s="7" t="s">
        <v>9</v>
      </c>
    </row>
    <row r="10" spans="1:14" ht="15.75" thickBot="1" x14ac:dyDescent="0.3">
      <c r="A10" s="167" t="s">
        <v>33</v>
      </c>
      <c r="B10" s="168"/>
      <c r="C10" s="9" t="s">
        <v>10</v>
      </c>
      <c r="D10" s="9" t="s">
        <v>11</v>
      </c>
      <c r="E10" s="165" t="s">
        <v>12</v>
      </c>
      <c r="F10" s="183"/>
      <c r="G10" s="183"/>
      <c r="H10" s="183"/>
      <c r="I10" s="183"/>
      <c r="J10" s="166"/>
    </row>
    <row r="11" spans="1:14" ht="41.25" thickBot="1" x14ac:dyDescent="0.3">
      <c r="A11" s="169"/>
      <c r="B11" s="170"/>
      <c r="C11" s="10" t="s">
        <v>13</v>
      </c>
      <c r="D11" s="10" t="s">
        <v>14</v>
      </c>
      <c r="E11" s="10" t="s">
        <v>15</v>
      </c>
      <c r="F11" s="6" t="s">
        <v>16</v>
      </c>
      <c r="G11" s="6" t="s">
        <v>17</v>
      </c>
      <c r="H11" s="6" t="s">
        <v>18</v>
      </c>
      <c r="I11" s="165" t="s">
        <v>19</v>
      </c>
      <c r="J11" s="166"/>
    </row>
    <row r="12" spans="1:14" ht="15.75" thickBot="1" x14ac:dyDescent="0.3">
      <c r="A12" s="165">
        <v>1</v>
      </c>
      <c r="B12" s="166"/>
      <c r="C12" s="10">
        <v>2</v>
      </c>
      <c r="D12" s="10">
        <v>3</v>
      </c>
      <c r="E12" s="10">
        <v>4</v>
      </c>
      <c r="F12" s="10">
        <v>5</v>
      </c>
      <c r="G12" s="10">
        <v>6</v>
      </c>
      <c r="H12" s="10">
        <v>7</v>
      </c>
      <c r="I12" s="165">
        <v>8</v>
      </c>
      <c r="J12" s="166"/>
    </row>
    <row r="13" spans="1:14" x14ac:dyDescent="0.25">
      <c r="A13" s="167" t="s">
        <v>20</v>
      </c>
      <c r="B13" s="168"/>
      <c r="C13" s="171" t="s">
        <v>6</v>
      </c>
      <c r="D13" s="173"/>
      <c r="E13" s="173"/>
      <c r="F13" s="175"/>
      <c r="G13" s="177">
        <f>Лист8!S7</f>
        <v>639912.69999999995</v>
      </c>
      <c r="H13" s="177">
        <f>Лист8!M14</f>
        <v>639912.69999999995</v>
      </c>
      <c r="I13" s="179">
        <f>H13</f>
        <v>639912.69999999995</v>
      </c>
      <c r="J13" s="180"/>
    </row>
    <row r="14" spans="1:14" ht="15.75" thickBot="1" x14ac:dyDescent="0.3">
      <c r="A14" s="169"/>
      <c r="B14" s="170"/>
      <c r="C14" s="172"/>
      <c r="D14" s="174"/>
      <c r="E14" s="174"/>
      <c r="F14" s="176"/>
      <c r="G14" s="178"/>
      <c r="H14" s="178"/>
      <c r="I14" s="181"/>
      <c r="J14" s="182"/>
    </row>
    <row r="15" spans="1:14" ht="27" customHeight="1" x14ac:dyDescent="0.25">
      <c r="A15" s="253" t="s">
        <v>21</v>
      </c>
      <c r="B15" s="253"/>
      <c r="C15" s="253"/>
      <c r="D15" s="253"/>
      <c r="E15" s="253"/>
      <c r="F15" s="253"/>
      <c r="G15" s="253"/>
      <c r="H15" s="253"/>
      <c r="I15" s="253"/>
      <c r="J15" s="253"/>
    </row>
    <row r="17" spans="6:7" x14ac:dyDescent="0.25">
      <c r="F17" s="126" t="s">
        <v>108</v>
      </c>
      <c r="G17" s="126"/>
    </row>
  </sheetData>
  <mergeCells count="23">
    <mergeCell ref="A3:A4"/>
    <mergeCell ref="A10:B11"/>
    <mergeCell ref="A15:J15"/>
    <mergeCell ref="A12:B12"/>
    <mergeCell ref="I12:J12"/>
    <mergeCell ref="A13:B14"/>
    <mergeCell ref="C13:C14"/>
    <mergeCell ref="D13:D14"/>
    <mergeCell ref="E13:E14"/>
    <mergeCell ref="F13:F14"/>
    <mergeCell ref="G13:G14"/>
    <mergeCell ref="H13:H14"/>
    <mergeCell ref="I13:J14"/>
    <mergeCell ref="B6:E6"/>
    <mergeCell ref="G6:I6"/>
    <mergeCell ref="E10:J10"/>
    <mergeCell ref="I11:J11"/>
    <mergeCell ref="B3:E4"/>
    <mergeCell ref="F3:F4"/>
    <mergeCell ref="G3:J3"/>
    <mergeCell ref="G4:I4"/>
    <mergeCell ref="B5:E5"/>
    <mergeCell ref="G5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88</vt:i4>
      </vt:variant>
    </vt:vector>
  </HeadingPairs>
  <TitlesOfParts>
    <vt:vector size="88" baseType="lpstr">
      <vt:lpstr>1 кат</vt:lpstr>
      <vt:lpstr>Лист4</vt:lpstr>
      <vt:lpstr>Лист2</vt:lpstr>
      <vt:lpstr>Лист1</vt:lpstr>
      <vt:lpstr>2 кат</vt:lpstr>
      <vt:lpstr>Лист3</vt:lpstr>
      <vt:lpstr>Лист5</vt:lpstr>
      <vt:lpstr>Лист6</vt:lpstr>
      <vt:lpstr>3 кат</vt:lpstr>
      <vt:lpstr>Лист8</vt:lpstr>
      <vt:lpstr>Лист9</vt:lpstr>
      <vt:lpstr>Лист10</vt:lpstr>
      <vt:lpstr>6 кат</vt:lpstr>
      <vt:lpstr>Лист33</vt:lpstr>
      <vt:lpstr>Лист37</vt:lpstr>
      <vt:lpstr>Лист38</vt:lpstr>
      <vt:lpstr>5 кат</vt:lpstr>
      <vt:lpstr>Лист16</vt:lpstr>
      <vt:lpstr>Лист15</vt:lpstr>
      <vt:lpstr>Лист14</vt:lpstr>
      <vt:lpstr>9 кат</vt:lpstr>
      <vt:lpstr>Лист39</vt:lpstr>
      <vt:lpstr>Лист40</vt:lpstr>
      <vt:lpstr>Лист41</vt:lpstr>
      <vt:lpstr>НьюДж</vt:lpstr>
      <vt:lpstr>Лист22</vt:lpstr>
      <vt:lpstr>Лист23</vt:lpstr>
      <vt:lpstr>Лист24</vt:lpstr>
      <vt:lpstr>Шумка</vt:lpstr>
      <vt:lpstr>Лист27</vt:lpstr>
      <vt:lpstr>Лист28</vt:lpstr>
      <vt:lpstr>Лист29</vt:lpstr>
      <vt:lpstr>Барьерка</vt:lpstr>
      <vt:lpstr>Лист30</vt:lpstr>
      <vt:lpstr>Лист31</vt:lpstr>
      <vt:lpstr>Лист32</vt:lpstr>
      <vt:lpstr>Дор знаки</vt:lpstr>
      <vt:lpstr>Лист34</vt:lpstr>
      <vt:lpstr>Лист35</vt:lpstr>
      <vt:lpstr>Лист36</vt:lpstr>
      <vt:lpstr>Указат</vt:lpstr>
      <vt:lpstr>Лист42</vt:lpstr>
      <vt:lpstr>Лист43</vt:lpstr>
      <vt:lpstr>Лист44</vt:lpstr>
      <vt:lpstr>Буф</vt:lpstr>
      <vt:lpstr>Лист46</vt:lpstr>
      <vt:lpstr>Лист47</vt:lpstr>
      <vt:lpstr>Лист48</vt:lpstr>
      <vt:lpstr>Щиты</vt:lpstr>
      <vt:lpstr>Лист11</vt:lpstr>
      <vt:lpstr>Лист12</vt:lpstr>
      <vt:lpstr>Лист13</vt:lpstr>
      <vt:lpstr>Знаки</vt:lpstr>
      <vt:lpstr>Лист17</vt:lpstr>
      <vt:lpstr>Лист18</vt:lpstr>
      <vt:lpstr>Лист19</vt:lpstr>
      <vt:lpstr>Приют содер</vt:lpstr>
      <vt:lpstr>Лист7</vt:lpstr>
      <vt:lpstr>Лист21</vt:lpstr>
      <vt:lpstr>Лист25</vt:lpstr>
      <vt:lpstr>отлов</vt:lpstr>
      <vt:lpstr>Лист26</vt:lpstr>
      <vt:lpstr>Лист45</vt:lpstr>
      <vt:lpstr>Лист49</vt:lpstr>
      <vt:lpstr>Памятники (56)</vt:lpstr>
      <vt:lpstr>Лист51</vt:lpstr>
      <vt:lpstr>Лист52</vt:lpstr>
      <vt:lpstr>Лист53</vt:lpstr>
      <vt:lpstr>Памятники (6)</vt:lpstr>
      <vt:lpstr>Лист59</vt:lpstr>
      <vt:lpstr>Лист60</vt:lpstr>
      <vt:lpstr> Лист 62</vt:lpstr>
      <vt:lpstr>БРТС</vt:lpstr>
      <vt:lpstr>Лист64</vt:lpstr>
      <vt:lpstr>Лист65</vt:lpstr>
      <vt:lpstr>Лист66</vt:lpstr>
      <vt:lpstr>ООПТ</vt:lpstr>
      <vt:lpstr>Лист68</vt:lpstr>
      <vt:lpstr>Лист69</vt:lpstr>
      <vt:lpstr>Лист70</vt:lpstr>
      <vt:lpstr>ЖИД РЕАГ</vt:lpstr>
      <vt:lpstr>Лист72</vt:lpstr>
      <vt:lpstr>Лист73</vt:lpstr>
      <vt:lpstr>Лист74</vt:lpstr>
      <vt:lpstr>Твер реаг</vt:lpstr>
      <vt:lpstr>Лист79</vt:lpstr>
      <vt:lpstr>Лист80</vt:lpstr>
      <vt:lpstr>Лист81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aetjg</dc:creator>
  <cp:lastModifiedBy>gzhelyak</cp:lastModifiedBy>
  <cp:lastPrinted>2021-12-29T10:04:37Z</cp:lastPrinted>
  <dcterms:created xsi:type="dcterms:W3CDTF">2015-06-05T18:17:20Z</dcterms:created>
  <dcterms:modified xsi:type="dcterms:W3CDTF">2021-12-29T10:07:43Z</dcterms:modified>
</cp:coreProperties>
</file>